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QOF 62" sheetId="11" r:id="rId1"/>
    <sheet name="DM" sheetId="1" r:id="rId2"/>
    <sheet name="HT" sheetId="2" r:id="rId3"/>
    <sheet name="ANC 12 wk" sheetId="3" r:id="rId4"/>
    <sheet name="papsmear" sheetId="4" r:id="rId5"/>
    <sheet name="RDU AGE" sheetId="5" r:id="rId6"/>
    <sheet name="RDU URI" sheetId="6" r:id="rId7"/>
    <sheet name="ACSC" sheetId="7" r:id="rId8"/>
    <sheet name="DSPM1" sheetId="8" r:id="rId9"/>
    <sheet name="DSPM2" sheetId="9" r:id="rId10"/>
    <sheet name="DSPM3" sheetId="10" r:id="rId11"/>
    <sheet name="TeenAgePreg" sheetId="13" r:id="rId12"/>
    <sheet name="DHF" sheetId="14" r:id="rId13"/>
  </sheets>
  <definedNames>
    <definedName name="OLE_LINK9" localSheetId="0">'QOF 62'!$B$10</definedName>
  </definedNames>
  <calcPr calcId="144525"/>
</workbook>
</file>

<file path=xl/calcChain.xml><?xml version="1.0" encoding="utf-8"?>
<calcChain xmlns="http://schemas.openxmlformats.org/spreadsheetml/2006/main">
  <c r="H9" i="8" l="1"/>
  <c r="I9" i="8" s="1"/>
  <c r="G9" i="8"/>
  <c r="G23" i="11" l="1"/>
  <c r="F23" i="11"/>
  <c r="E15" i="2" l="1"/>
  <c r="C4" i="9" l="1"/>
  <c r="C5" i="10" l="1"/>
  <c r="C6" i="10"/>
  <c r="C7" i="10"/>
  <c r="C8" i="10"/>
  <c r="C9" i="10"/>
  <c r="C10" i="10"/>
  <c r="C11" i="10"/>
  <c r="C12" i="10"/>
  <c r="C13" i="10"/>
  <c r="C14" i="10"/>
  <c r="C15" i="10"/>
  <c r="C16" i="10"/>
  <c r="C17" i="10"/>
  <c r="C18" i="10"/>
  <c r="C19" i="10"/>
  <c r="C4" i="10"/>
  <c r="C5" i="9"/>
  <c r="C6" i="9"/>
  <c r="C7" i="9"/>
  <c r="C8" i="9"/>
  <c r="C9" i="9"/>
  <c r="C10" i="9"/>
  <c r="C11" i="9"/>
  <c r="C12" i="9"/>
  <c r="C13" i="9"/>
  <c r="C14" i="9"/>
  <c r="C15" i="9"/>
  <c r="C16" i="9"/>
  <c r="C17" i="9"/>
  <c r="C18" i="9"/>
  <c r="C19" i="9"/>
  <c r="D20" i="13" l="1"/>
  <c r="H17" i="13" s="1"/>
  <c r="D23" i="11" s="1"/>
  <c r="C20" i="13"/>
  <c r="H16" i="13" s="1"/>
  <c r="C23" i="11" s="1"/>
  <c r="E19" i="13"/>
  <c r="E18" i="13"/>
  <c r="E17" i="13"/>
  <c r="E16" i="13"/>
  <c r="E15" i="13"/>
  <c r="E14" i="13"/>
  <c r="E13" i="13"/>
  <c r="E12" i="13"/>
  <c r="E11" i="13"/>
  <c r="E10" i="13"/>
  <c r="E9" i="13"/>
  <c r="E8" i="13"/>
  <c r="E7" i="13"/>
  <c r="E6" i="13"/>
  <c r="E5" i="13"/>
  <c r="E4" i="13"/>
  <c r="G20" i="11"/>
  <c r="F20" i="11"/>
  <c r="G19" i="11"/>
  <c r="F19" i="11"/>
  <c r="G18" i="11"/>
  <c r="F18" i="11"/>
  <c r="G12" i="11"/>
  <c r="F12" i="11"/>
  <c r="G11" i="11"/>
  <c r="F11" i="11"/>
  <c r="G9" i="11"/>
  <c r="F9" i="11"/>
  <c r="G8" i="11"/>
  <c r="F8" i="11"/>
  <c r="G7" i="11"/>
  <c r="F7" i="11"/>
  <c r="F6" i="11"/>
  <c r="G6" i="11"/>
  <c r="E6" i="10"/>
  <c r="E8" i="10"/>
  <c r="E10" i="10"/>
  <c r="E11" i="10"/>
  <c r="E12" i="10"/>
  <c r="E14" i="10"/>
  <c r="E16" i="10"/>
  <c r="E18" i="10"/>
  <c r="E4" i="10"/>
  <c r="D20" i="10"/>
  <c r="H17" i="10" s="1"/>
  <c r="D20" i="11" s="1"/>
  <c r="E19" i="10"/>
  <c r="E17" i="10"/>
  <c r="E15" i="10"/>
  <c r="E13" i="10"/>
  <c r="E9" i="10"/>
  <c r="E7" i="10"/>
  <c r="E5" i="10"/>
  <c r="D20" i="9"/>
  <c r="H17" i="9" s="1"/>
  <c r="D19" i="11" s="1"/>
  <c r="C20" i="9"/>
  <c r="H16" i="9" s="1"/>
  <c r="C19" i="11" s="1"/>
  <c r="E19" i="9"/>
  <c r="E18" i="9"/>
  <c r="E17" i="9"/>
  <c r="E16" i="9"/>
  <c r="E15" i="9"/>
  <c r="E14" i="9"/>
  <c r="E13" i="9"/>
  <c r="E12" i="9"/>
  <c r="E11" i="9"/>
  <c r="E10" i="9"/>
  <c r="E9" i="9"/>
  <c r="E8" i="9"/>
  <c r="E7" i="9"/>
  <c r="E6" i="9"/>
  <c r="E5" i="9"/>
  <c r="E4" i="9"/>
  <c r="D20" i="8"/>
  <c r="H17" i="8" s="1"/>
  <c r="D18" i="11" s="1"/>
  <c r="C20" i="8"/>
  <c r="H16" i="8" s="1"/>
  <c r="C18" i="11" s="1"/>
  <c r="E19" i="8"/>
  <c r="E18" i="8"/>
  <c r="E17" i="8"/>
  <c r="E16" i="8"/>
  <c r="E15" i="8"/>
  <c r="E14" i="8"/>
  <c r="E13" i="8"/>
  <c r="E12" i="8"/>
  <c r="E11" i="8"/>
  <c r="E10" i="8"/>
  <c r="E9" i="8"/>
  <c r="E8" i="8"/>
  <c r="E7" i="8"/>
  <c r="E6" i="8"/>
  <c r="E5" i="8"/>
  <c r="E4" i="8"/>
  <c r="D20" i="6"/>
  <c r="H17" i="6" s="1"/>
  <c r="D12" i="11" s="1"/>
  <c r="C20" i="6"/>
  <c r="H16" i="6" s="1"/>
  <c r="C12" i="11" s="1"/>
  <c r="E19" i="6"/>
  <c r="E18" i="6"/>
  <c r="E17" i="6"/>
  <c r="E16" i="6"/>
  <c r="E15" i="6"/>
  <c r="E14" i="6"/>
  <c r="E13" i="6"/>
  <c r="E12" i="6"/>
  <c r="E11" i="6"/>
  <c r="E10" i="6"/>
  <c r="E9" i="6"/>
  <c r="E8" i="6"/>
  <c r="E7" i="6"/>
  <c r="E6" i="6"/>
  <c r="E5" i="6"/>
  <c r="E4" i="6"/>
  <c r="E19" i="5"/>
  <c r="D20" i="3"/>
  <c r="H17" i="3" s="1"/>
  <c r="D8" i="11" s="1"/>
  <c r="C20" i="3"/>
  <c r="H16" i="3" s="1"/>
  <c r="C8" i="11" s="1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D20" i="4"/>
  <c r="H17" i="4" s="1"/>
  <c r="D9" i="11" s="1"/>
  <c r="C20" i="4"/>
  <c r="H16" i="4" s="1"/>
  <c r="C9" i="11" s="1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E5" i="4"/>
  <c r="E4" i="4"/>
  <c r="D20" i="5"/>
  <c r="H17" i="5" s="1"/>
  <c r="D11" i="11" s="1"/>
  <c r="C20" i="5"/>
  <c r="H16" i="5" s="1"/>
  <c r="C11" i="11" s="1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5" i="5"/>
  <c r="E4" i="5"/>
  <c r="D20" i="1"/>
  <c r="H17" i="1" s="1"/>
  <c r="D6" i="11" s="1"/>
  <c r="C20" i="1"/>
  <c r="H16" i="1" s="1"/>
  <c r="C6" i="11" s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5" i="2"/>
  <c r="E6" i="2"/>
  <c r="E7" i="2"/>
  <c r="E8" i="2"/>
  <c r="E9" i="2"/>
  <c r="E10" i="2"/>
  <c r="E11" i="2"/>
  <c r="E12" i="2"/>
  <c r="E13" i="2"/>
  <c r="E14" i="2"/>
  <c r="E16" i="2"/>
  <c r="E17" i="2"/>
  <c r="E18" i="2"/>
  <c r="E19" i="2"/>
  <c r="D20" i="2"/>
  <c r="H17" i="2" s="1"/>
  <c r="D7" i="11" s="1"/>
  <c r="C20" i="2"/>
  <c r="H16" i="2" s="1"/>
  <c r="C7" i="11" s="1"/>
  <c r="E4" i="2"/>
  <c r="E20" i="2" l="1"/>
  <c r="H18" i="2" s="1"/>
  <c r="E7" i="11" s="1"/>
  <c r="E20" i="1"/>
  <c r="H18" i="1" s="1"/>
  <c r="E6" i="11" s="1"/>
  <c r="C20" i="10"/>
  <c r="H16" i="10" s="1"/>
  <c r="C20" i="11" s="1"/>
  <c r="E20" i="13"/>
  <c r="H18" i="13" s="1"/>
  <c r="E23" i="11" s="1"/>
  <c r="E20" i="9"/>
  <c r="H18" i="9" s="1"/>
  <c r="E19" i="11" s="1"/>
  <c r="E20" i="8"/>
  <c r="H18" i="8" s="1"/>
  <c r="E18" i="11" s="1"/>
  <c r="E20" i="6"/>
  <c r="H18" i="6" s="1"/>
  <c r="E12" i="11" s="1"/>
  <c r="E20" i="5"/>
  <c r="H18" i="5" s="1"/>
  <c r="E11" i="11" s="1"/>
  <c r="E20" i="3"/>
  <c r="H18" i="3" s="1"/>
  <c r="E8" i="11" s="1"/>
  <c r="E20" i="4"/>
  <c r="H18" i="4" s="1"/>
  <c r="E9" i="11" s="1"/>
  <c r="E20" i="10" l="1"/>
  <c r="H18" i="10" s="1"/>
  <c r="E20" i="11" l="1"/>
</calcChain>
</file>

<file path=xl/sharedStrings.xml><?xml version="1.0" encoding="utf-8"?>
<sst xmlns="http://schemas.openxmlformats.org/spreadsheetml/2006/main" count="693" uniqueCount="140">
  <si>
    <t>หน่วยบริการ</t>
  </si>
  <si>
    <t>เป้าหมาย</t>
  </si>
  <si>
    <t>ผลงาน</t>
  </si>
  <si>
    <t>ร้อยละ</t>
  </si>
  <si>
    <t>รพ.สต.กวางโจน</t>
  </si>
  <si>
    <t>รพ.สต.บัวพักเกวียน</t>
  </si>
  <si>
    <t>รพ.สต.หนองบัวพรม</t>
  </si>
  <si>
    <t>รหัส</t>
  </si>
  <si>
    <t>04037</t>
  </si>
  <si>
    <t>04038</t>
  </si>
  <si>
    <t>04039</t>
  </si>
  <si>
    <t>04040</t>
  </si>
  <si>
    <t>04041</t>
  </si>
  <si>
    <t>04042</t>
  </si>
  <si>
    <t>04043</t>
  </si>
  <si>
    <t>04044</t>
  </si>
  <si>
    <t>04045</t>
  </si>
  <si>
    <t>04046</t>
  </si>
  <si>
    <t>04047</t>
  </si>
  <si>
    <t>04048</t>
  </si>
  <si>
    <t>04049</t>
  </si>
  <si>
    <t>04050</t>
  </si>
  <si>
    <t>04051</t>
  </si>
  <si>
    <t>10978</t>
  </si>
  <si>
    <t>รพ.สต.มูลกระบือ</t>
  </si>
  <si>
    <t>รพ.สต.หนองแซง</t>
  </si>
  <si>
    <t>รพ.สต.บ้านลาด</t>
  </si>
  <si>
    <t>รพ.สต.กุดยม</t>
  </si>
  <si>
    <t>รพ.สต.บ้านเพชร</t>
  </si>
  <si>
    <t>รพ.สต.ภูดิน</t>
  </si>
  <si>
    <t>รพ.สต.กุดจอก</t>
  </si>
  <si>
    <t>รพ.สต.แดงสว่าง</t>
  </si>
  <si>
    <t>รพ.สต.โนนเสลา</t>
  </si>
  <si>
    <t>รพ.สต.โอโล</t>
  </si>
  <si>
    <t>รพ.สต.บ้านธาตุ</t>
  </si>
  <si>
    <t>รพ.สต.บ้านดอน</t>
  </si>
  <si>
    <t>รพ.ภูเขียวเฉลิมพระเกียรติ</t>
  </si>
  <si>
    <t>รวม</t>
  </si>
  <si>
    <t>สรุป</t>
  </si>
  <si>
    <t>ไม่ผ่าน</t>
  </si>
  <si>
    <t>คน</t>
  </si>
  <si>
    <t>%</t>
  </si>
  <si>
    <t>ผ่าน</t>
  </si>
  <si>
    <t>&gt; 60</t>
  </si>
  <si>
    <t>&lt; 30</t>
  </si>
  <si>
    <t>เกณฑ์เขต</t>
  </si>
  <si>
    <t>1.1 ร้อยละ 80 ของเด็กอายุ  9, 18, 30, 42 เดือน ที่ได้รับการตรวจคัดกรองพัฒนาการ &gt;80%</t>
  </si>
  <si>
    <t>&gt; 80</t>
  </si>
  <si>
    <t>ที่มา : HDC</t>
  </si>
  <si>
    <t>ตัวชี้วัดกลาง</t>
  </si>
  <si>
    <t>ลำดับ</t>
  </si>
  <si>
    <t>ตัวชี้วัด</t>
  </si>
  <si>
    <t>ผลลัพธ์</t>
  </si>
  <si>
    <t>ร้อยละผู้ที่มีอายุ 35-74 ปี ได้รับการคัดกรองเบาหวานโดยตรวจระดับน้ำตาลในเลือด</t>
  </si>
  <si>
    <t>ร้อยละผู้ที่มีอายุ 35-74 ปี ได้รับการคัดกรองความดันโลหิตสูง</t>
  </si>
  <si>
    <t>ร้อยละของหญิงมีครรภ์ได้รับการฝากครรภ์ครั้งแรกภายใน 12 สัปดาห์</t>
  </si>
  <si>
    <t>ร้อยละสะสมความครอบคลุมการตรวจคัดกรองมะเร็งปากมดลูกในสตรี 30-60 ปี ภายใน 5 ปี</t>
  </si>
  <si>
    <t>ร้อยละการใช้ยาปฏิชีวนะอย่างรับผิดชอบในผู้ป่วยนอก</t>
  </si>
  <si>
    <t>5.1 โรคอุจาระร่วงเฉียบพลัน</t>
  </si>
  <si>
    <t>5.2 ติดเชื้อระบบทางเดินหายใจ</t>
  </si>
  <si>
    <t>การลดลงของอัตราการนอนโรงพยาบาลด้วยภาวะที่ควรควบคุมด้วยบริการผู้ป่วยนอก (ACSC)</t>
  </si>
  <si>
    <t>ปรเมษฐ  แควภูเขียว</t>
  </si>
  <si>
    <t>นักวิชาการสาธารณสุขชำนาญการ</t>
  </si>
  <si>
    <t>ตัวชี้วัดเขต</t>
  </si>
  <si>
    <t>ร้อยละเด็กได้รับการตรวจคัดกรองพัฒนาการ และติดตามกระตุ้นกรณีที่มีพัฒนาสงสัยล่าช้า</t>
  </si>
  <si>
    <t>1.1 ร้อยละ 80 ของเด็กอายุ  9, 18, 30, 42 เดือน ที่ได้รับการตรวจคัดกรองพัฒนาการ</t>
  </si>
  <si>
    <t>1.2 การตรวจคัดการองพัฒนาการเด็กอายุ 9,18,30,42 เดือน ที่ตรวจพบสงสัยล่าช้า</t>
  </si>
  <si>
    <t xml:space="preserve">1.3 ร้อยละ 60 ของเด็กพัฒนาการสงสัยล่าช้า ที่ได้รับการกระตุ้น และติดตามภายใน 30 วัน </t>
  </si>
  <si>
    <t>ร้อยละการตั้งครรภ์ซ้ำในหญิงอายุน้อยกว่า 20 ปี</t>
  </si>
  <si>
    <t>3. ร้อยละการตั้งครรภ์ซ้ำในหญิงอายุน้อยกว่า 20 ปี</t>
  </si>
  <si>
    <t>คะแนน</t>
  </si>
  <si>
    <t xml:space="preserve">ร้อยละผู้สูงอายุที่มีภาวะพึ่งพิง(ติดเตียง)และกลุ่มเป้าหมายที่สำคัญ (Stroke , CKD , COPD) ได้รับการดูแลต่อเนื่องที่บ้านโดยทีมหมอครอบครัวระดับตำบล </t>
  </si>
  <si>
    <t>อัตราป่วยโรคไข้เลือดออกลดลง (เมื่อเทียบกับค่ามาตรฐานอำเภอ)</t>
  </si>
  <si>
    <t>QOF : Quality and Outcome Framework</t>
  </si>
  <si>
    <t>สรุปผลการดำเนินงาน</t>
  </si>
  <si>
    <t>4. ร้อยละสะสมความครอบคลุมการตรวจคัดกรองมะเร็งปากมดลูกในสตรี 30-60 ปี ภายใน 5  ปี</t>
  </si>
  <si>
    <t>1.3 ร้อยละ 60 ของเด็กพัฒนาการสงสัยล่าช้า ที่ได้รับการกระตุ้น และติดตามภายใน 30 วัน</t>
  </si>
  <si>
    <t>Back</t>
  </si>
  <si>
    <t>&lt; 20</t>
  </si>
  <si>
    <t>ผลงานตามตัวชี้วัด ตามเกณฑ์คุณภาพผลงานบริการ ปีงบประมาณ 2562</t>
  </si>
  <si>
    <t>1. ร้อยละผู้ที่มีอายุ 35-74 ปี ได้รับการคัดกรองเบาหวานโดยตรวจระดับน้ำตาลในเลือด &gt; 90%</t>
  </si>
  <si>
    <t>&gt; 90</t>
  </si>
  <si>
    <t>2. ร้อยละผู้ที่มีอายุ 35-74 ปี ได้รับการคัดกรองความดันโลหิตสูง &gt; 90%</t>
  </si>
  <si>
    <t>3. ร้อยละของหญิงมีครรภ์ได้รับการฝากครรภ์ครั้งแรกภายใน 12 สัปดาห์ &gt;60%</t>
  </si>
  <si>
    <t>5.1 ร้อยละการใช้ยาปฏิชีวนะอย่างรับผิดชอบในผู้ป่วยนอก โรคอุจาระร่วงเฉียบพลัน &lt;20%</t>
  </si>
  <si>
    <t>5.2 ร้อยละการใช้ยาปฏิชีวนะอย่างรับผิดชอบในผู้ป่วยนอก ติดเชื้อระบบทางเดินหายใจ &lt;20%</t>
  </si>
  <si>
    <t>&gt; 20</t>
  </si>
  <si>
    <t xml:space="preserve">1.2 การตรวจคัดการองพัฒนาการเด็กอายุ 9,18,30,42 เดือน ที่ตรวจพบสงสัยล่าช้าไม่น้อยกว่าร้อยละ 20 </t>
  </si>
  <si>
    <t>55 - 59</t>
  </si>
  <si>
    <t>60 - 64</t>
  </si>
  <si>
    <t>65 - 69</t>
  </si>
  <si>
    <t>70 - 74</t>
  </si>
  <si>
    <t>&gt;= 75</t>
  </si>
  <si>
    <t>&lt;= 54.99</t>
  </si>
  <si>
    <t>ค่าเป้าหมาย ปี 62</t>
  </si>
  <si>
    <t>เกณฑ์คะแนน</t>
  </si>
  <si>
    <t>&lt;= 56.99</t>
  </si>
  <si>
    <t>57 - 61</t>
  </si>
  <si>
    <t>62 - 66</t>
  </si>
  <si>
    <t>67 - 71</t>
  </si>
  <si>
    <t>72 - 76</t>
  </si>
  <si>
    <t>&gt;= 77</t>
  </si>
  <si>
    <t>&lt;= 49.99</t>
  </si>
  <si>
    <t>50 - 54</t>
  </si>
  <si>
    <t>&gt;= 70</t>
  </si>
  <si>
    <t>&lt;= 39.99</t>
  </si>
  <si>
    <t>40 - 44</t>
  </si>
  <si>
    <t>45 - 49</t>
  </si>
  <si>
    <t>&gt;= 60</t>
  </si>
  <si>
    <t>&gt;=30.01</t>
  </si>
  <si>
    <t>25.01-30</t>
  </si>
  <si>
    <t>-</t>
  </si>
  <si>
    <t>20.01-25</t>
  </si>
  <si>
    <t>&lt;20</t>
  </si>
  <si>
    <t>69 - 73</t>
  </si>
  <si>
    <t>74 - 78</t>
  </si>
  <si>
    <t>79 - 83</t>
  </si>
  <si>
    <t>84 - 88</t>
  </si>
  <si>
    <t>&gt;=89</t>
  </si>
  <si>
    <t>14 - 18</t>
  </si>
  <si>
    <t>19 - 23</t>
  </si>
  <si>
    <t>24 - 28</t>
  </si>
  <si>
    <t>29 - 33</t>
  </si>
  <si>
    <t>&gt;= 34</t>
  </si>
  <si>
    <t xml:space="preserve">รอสรุปข้อมูลปี 2561 จากงานระบาดวิทยา </t>
  </si>
  <si>
    <t>21.01-22</t>
  </si>
  <si>
    <t>20.01-21</t>
  </si>
  <si>
    <t>19.01-20</t>
  </si>
  <si>
    <t>18.01-19</t>
  </si>
  <si>
    <t>&lt;=18</t>
  </si>
  <si>
    <t>ไตรมาส</t>
  </si>
  <si>
    <t>วันที่ 8 เมษายน 2562</t>
  </si>
  <si>
    <t>แดงสว่าง,โอโล</t>
  </si>
  <si>
    <t>หนองบัวพรม,โอโล, รพ.</t>
  </si>
  <si>
    <t>กวางโจน,มูลกระบือ,บ้านดอน</t>
  </si>
  <si>
    <t>กวางโจน,ภูดิน</t>
  </si>
  <si>
    <t>รพ.</t>
  </si>
  <si>
    <t>ภูดิน,โอโล,บ้านธาตุ</t>
  </si>
  <si>
    <t>ทุกแห่ง</t>
  </si>
  <si>
    <t>หนองแซง,กุดจอก,โอโล,บ้านธาตุ,รพ.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</si>
</sst>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11" x14ac:knownFonts="1">
    <font>
      <sz val="11"/>
      <color theme="1"/>
      <name val="Tahoma"/>
      <family val="2"/>
      <scheme val="minor"/>
    </font>
    <font>
      <sz val="10"/>
      <color theme="1"/>
      <name val="Tahoma"/>
      <family val="2"/>
      <scheme val="minor"/>
    </font>
    <font>
      <sz val="11"/>
      <color theme="1"/>
      <name val="Tahoma"/>
      <family val="2"/>
      <scheme val="major"/>
    </font>
    <font>
      <sz val="10"/>
      <color theme="1"/>
      <name val="Tahoma"/>
      <family val="2"/>
      <scheme val="major"/>
    </font>
    <font>
      <u/>
      <sz val="11"/>
      <color theme="10"/>
      <name val="Tahoma"/>
      <family val="2"/>
      <scheme val="minor"/>
    </font>
    <font>
      <sz val="12"/>
      <color theme="1"/>
      <name val="Tahoma"/>
      <family val="2"/>
      <scheme val="minor"/>
    </font>
    <font>
      <sz val="11"/>
      <color theme="1"/>
      <name val="Tahoma"/>
      <family val="2"/>
    </font>
    <font>
      <b/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11"/>
      <color rgb="FFFF0000"/>
      <name val="Tahoma"/>
      <family val="2"/>
      <scheme val="minor"/>
    </font>
    <font>
      <sz val="11"/>
      <color theme="3"/>
      <name val="Tahoma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43" fontId="8" fillId="0" borderId="0" applyFont="0" applyFill="0" applyBorder="0" applyAlignment="0" applyProtection="0"/>
  </cellStyleXfs>
  <cellXfs count="80">
    <xf numFmtId="0" fontId="0" fillId="0" borderId="0" xfId="0"/>
    <xf numFmtId="49" fontId="0" fillId="0" borderId="0" xfId="0" applyNumberFormat="1"/>
    <xf numFmtId="0" fontId="0" fillId="0" borderId="0" xfId="0" applyFont="1" applyAlignment="1">
      <alignment horizontal="center"/>
    </xf>
    <xf numFmtId="0" fontId="3" fillId="0" borderId="1" xfId="0" applyFont="1" applyBorder="1" applyAlignment="1">
      <alignment horizontal="left" wrapText="1"/>
    </xf>
    <xf numFmtId="3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49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49" fontId="3" fillId="4" borderId="1" xfId="0" applyNumberFormat="1" applyFont="1" applyFill="1" applyBorder="1" applyAlignment="1">
      <alignment horizontal="center"/>
    </xf>
    <xf numFmtId="2" fontId="3" fillId="5" borderId="1" xfId="0" applyNumberFormat="1" applyFont="1" applyFill="1" applyBorder="1" applyAlignment="1">
      <alignment horizontal="center"/>
    </xf>
    <xf numFmtId="2" fontId="3" fillId="6" borderId="1" xfId="0" applyNumberFormat="1" applyFont="1" applyFill="1" applyBorder="1" applyAlignment="1">
      <alignment horizontal="center"/>
    </xf>
    <xf numFmtId="49" fontId="0" fillId="0" borderId="0" xfId="0" applyNumberFormat="1" applyAlignment="1"/>
    <xf numFmtId="0" fontId="0" fillId="0" borderId="0" xfId="0" applyFont="1"/>
    <xf numFmtId="0" fontId="0" fillId="0" borderId="1" xfId="0" applyFont="1" applyBorder="1" applyAlignment="1">
      <alignment horizontal="center"/>
    </xf>
    <xf numFmtId="0" fontId="4" fillId="0" borderId="1" xfId="1" applyBorder="1"/>
    <xf numFmtId="3" fontId="0" fillId="0" borderId="1" xfId="0" applyNumberFormat="1" applyFont="1" applyBorder="1"/>
    <xf numFmtId="2" fontId="0" fillId="0" borderId="1" xfId="0" applyNumberFormat="1" applyFont="1" applyBorder="1"/>
    <xf numFmtId="0" fontId="0" fillId="0" borderId="1" xfId="0" applyFont="1" applyBorder="1"/>
    <xf numFmtId="0" fontId="6" fillId="0" borderId="1" xfId="0" applyFont="1" applyBorder="1"/>
    <xf numFmtId="0" fontId="0" fillId="3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6" borderId="1" xfId="0" applyFont="1" applyFill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wrapText="1"/>
    </xf>
    <xf numFmtId="0" fontId="5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right" wrapText="1"/>
    </xf>
    <xf numFmtId="0" fontId="0" fillId="0" borderId="1" xfId="0" applyFont="1" applyBorder="1" applyAlignment="1">
      <alignment horizontal="right"/>
    </xf>
    <xf numFmtId="0" fontId="0" fillId="0" borderId="1" xfId="0" applyFont="1" applyFill="1" applyBorder="1" applyAlignment="1">
      <alignment horizontal="center"/>
    </xf>
    <xf numFmtId="49" fontId="5" fillId="0" borderId="0" xfId="0" applyNumberFormat="1" applyFont="1" applyFill="1" applyAlignment="1">
      <alignment vertical="center"/>
    </xf>
    <xf numFmtId="0" fontId="0" fillId="0" borderId="0" xfId="0" applyFill="1"/>
    <xf numFmtId="0" fontId="4" fillId="9" borderId="0" xfId="1" applyFill="1" applyAlignment="1">
      <alignment horizontal="center"/>
    </xf>
    <xf numFmtId="2" fontId="0" fillId="6" borderId="1" xfId="0" applyNumberFormat="1" applyFont="1" applyFill="1" applyBorder="1"/>
    <xf numFmtId="2" fontId="0" fillId="2" borderId="1" xfId="0" applyNumberFormat="1" applyFont="1" applyFill="1" applyBorder="1"/>
    <xf numFmtId="2" fontId="0" fillId="2" borderId="1" xfId="0" applyNumberFormat="1" applyFont="1" applyFill="1" applyBorder="1" applyAlignment="1">
      <alignment horizontal="center"/>
    </xf>
    <xf numFmtId="2" fontId="0" fillId="6" borderId="1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10" borderId="0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4" borderId="1" xfId="0" applyFill="1" applyBorder="1" applyAlignment="1">
      <alignment horizontal="center"/>
    </xf>
    <xf numFmtId="187" fontId="0" fillId="4" borderId="1" xfId="2" applyNumberFormat="1" applyFont="1" applyFill="1" applyBorder="1" applyAlignment="1">
      <alignment horizontal="center"/>
    </xf>
    <xf numFmtId="2" fontId="0" fillId="4" borderId="1" xfId="0" applyNumberFormat="1" applyFill="1" applyBorder="1" applyAlignment="1">
      <alignment horizontal="center"/>
    </xf>
    <xf numFmtId="2" fontId="3" fillId="4" borderId="1" xfId="0" applyNumberFormat="1" applyFont="1" applyFill="1" applyBorder="1" applyAlignment="1">
      <alignment horizontal="center"/>
    </xf>
    <xf numFmtId="0" fontId="4" fillId="0" borderId="0" xfId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7" fillId="0" borderId="2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6" fillId="0" borderId="1" xfId="0" applyFont="1" applyBorder="1" applyAlignment="1">
      <alignment horizontal="left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49" fontId="0" fillId="0" borderId="0" xfId="0" applyNumberFormat="1" applyAlignment="1">
      <alignment horizontal="left"/>
    </xf>
    <xf numFmtId="0" fontId="0" fillId="7" borderId="3" xfId="0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0" fillId="8" borderId="0" xfId="0" applyFont="1" applyFill="1" applyAlignment="1">
      <alignment horizontal="left" vertical="center"/>
    </xf>
    <xf numFmtId="0" fontId="0" fillId="6" borderId="3" xfId="0" applyFont="1" applyFill="1" applyBorder="1" applyAlignment="1">
      <alignment horizontal="center"/>
    </xf>
    <xf numFmtId="0" fontId="0" fillId="6" borderId="5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49" fontId="4" fillId="0" borderId="0" xfId="1" applyNumberFormat="1" applyAlignment="1">
      <alignment horizontal="left"/>
    </xf>
    <xf numFmtId="49" fontId="5" fillId="8" borderId="0" xfId="0" applyNumberFormat="1" applyFont="1" applyFill="1" applyAlignment="1">
      <alignment horizontal="left" vertical="center"/>
    </xf>
    <xf numFmtId="0" fontId="4" fillId="0" borderId="0" xfId="1"/>
    <xf numFmtId="0" fontId="0" fillId="2" borderId="3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49" fontId="5" fillId="8" borderId="6" xfId="0" applyNumberFormat="1" applyFont="1" applyFill="1" applyBorder="1" applyAlignment="1">
      <alignment horizontal="left" vertical="center"/>
    </xf>
    <xf numFmtId="0" fontId="5" fillId="10" borderId="0" xfId="0" applyFont="1" applyFill="1" applyBorder="1" applyAlignment="1">
      <alignment horizontal="left" vertical="center"/>
    </xf>
    <xf numFmtId="49" fontId="5" fillId="8" borderId="0" xfId="0" applyNumberFormat="1" applyFont="1" applyFill="1" applyAlignment="1">
      <alignment horizontal="left" vertical="center" wrapText="1"/>
    </xf>
    <xf numFmtId="49" fontId="5" fillId="8" borderId="6" xfId="0" applyNumberFormat="1" applyFont="1" applyFill="1" applyBorder="1" applyAlignment="1">
      <alignment horizontal="left" vertical="center" wrapText="1"/>
    </xf>
    <xf numFmtId="0" fontId="9" fillId="0" borderId="0" xfId="0" applyFont="1"/>
    <xf numFmtId="0" fontId="0" fillId="6" borderId="1" xfId="0" applyFill="1" applyBorder="1" applyAlignment="1">
      <alignment horizontal="center"/>
    </xf>
    <xf numFmtId="0" fontId="10" fillId="0" borderId="0" xfId="0" applyFont="1" applyFill="1" applyBorder="1"/>
  </cellXfs>
  <cellStyles count="3">
    <cellStyle name="Comma" xfId="2" builtinId="3"/>
    <cellStyle name="Hyperlink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225567252271661E-2"/>
          <c:y val="0.14080729200447967"/>
          <c:w val="0.87540436103137764"/>
          <c:h val="0.6511334518111101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DM!$B$4:$B$19</c:f>
              <c:strCache>
                <c:ptCount val="16"/>
                <c:pt idx="0">
                  <c:v>รพ.สต.กวางโจน</c:v>
                </c:pt>
                <c:pt idx="1">
                  <c:v>รพ.สต.บัวพักเกวียน</c:v>
                </c:pt>
                <c:pt idx="2">
                  <c:v>รพ.สต.หนองบัวพรม</c:v>
                </c:pt>
                <c:pt idx="3">
                  <c:v>รพ.สต.มูลกระบือ</c:v>
                </c:pt>
                <c:pt idx="4">
                  <c:v>รพ.สต.หนองแซง</c:v>
                </c:pt>
                <c:pt idx="5">
                  <c:v>รพ.สต.บ้านลาด</c:v>
                </c:pt>
                <c:pt idx="6">
                  <c:v>รพ.สต.กุดยม</c:v>
                </c:pt>
                <c:pt idx="7">
                  <c:v>รพ.สต.บ้านเพชร</c:v>
                </c:pt>
                <c:pt idx="8">
                  <c:v>รพ.สต.ภูดิน</c:v>
                </c:pt>
                <c:pt idx="9">
                  <c:v>รพ.สต.กุดจอก</c:v>
                </c:pt>
                <c:pt idx="10">
                  <c:v>รพ.สต.แดงสว่าง</c:v>
                </c:pt>
                <c:pt idx="11">
                  <c:v>รพ.สต.โนนเสลา</c:v>
                </c:pt>
                <c:pt idx="12">
                  <c:v>รพ.สต.โอโล</c:v>
                </c:pt>
                <c:pt idx="13">
                  <c:v>รพ.สต.บ้านธาตุ</c:v>
                </c:pt>
                <c:pt idx="14">
                  <c:v>รพ.สต.บ้านดอน</c:v>
                </c:pt>
                <c:pt idx="15">
                  <c:v>รพ.ภูเขียวเฉลิมพระเกียรติ</c:v>
                </c:pt>
              </c:strCache>
            </c:strRef>
          </c:cat>
          <c:val>
            <c:numRef>
              <c:f>DM!$E$4:$E$19</c:f>
              <c:numCache>
                <c:formatCode>0.00</c:formatCode>
                <c:ptCount val="16"/>
                <c:pt idx="0">
                  <c:v>93.32988624612203</c:v>
                </c:pt>
                <c:pt idx="1">
                  <c:v>91.407766990291265</c:v>
                </c:pt>
                <c:pt idx="2">
                  <c:v>93.47150259067358</c:v>
                </c:pt>
                <c:pt idx="3">
                  <c:v>96.307536671724833</c:v>
                </c:pt>
                <c:pt idx="4">
                  <c:v>91.724137931034477</c:v>
                </c:pt>
                <c:pt idx="5">
                  <c:v>90.566534914361</c:v>
                </c:pt>
                <c:pt idx="6">
                  <c:v>92.311033883579498</c:v>
                </c:pt>
                <c:pt idx="7">
                  <c:v>93.472372697724808</c:v>
                </c:pt>
                <c:pt idx="8">
                  <c:v>93.808049535603715</c:v>
                </c:pt>
                <c:pt idx="9">
                  <c:v>92.800453514739232</c:v>
                </c:pt>
                <c:pt idx="10">
                  <c:v>88.664662945470155</c:v>
                </c:pt>
                <c:pt idx="11">
                  <c:v>95.405669599217987</c:v>
                </c:pt>
                <c:pt idx="12">
                  <c:v>70.394112060778724</c:v>
                </c:pt>
                <c:pt idx="13">
                  <c:v>97.032283938239416</c:v>
                </c:pt>
                <c:pt idx="14">
                  <c:v>91.757049891540134</c:v>
                </c:pt>
                <c:pt idx="15">
                  <c:v>93.915716664531828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51136"/>
        <c:axId val="83852672"/>
      </c:barChart>
      <c:catAx>
        <c:axId val="83851136"/>
        <c:scaling>
          <c:orientation val="minMax"/>
        </c:scaling>
        <c:delete val="0"/>
        <c:axPos val="b"/>
        <c:majorTickMark val="out"/>
        <c:minorTickMark val="none"/>
        <c:tickLblPos val="nextTo"/>
        <c:crossAx val="83852672"/>
        <c:crosses val="autoZero"/>
        <c:auto val="1"/>
        <c:lblAlgn val="ctr"/>
        <c:lblOffset val="100"/>
        <c:noMultiLvlLbl val="0"/>
      </c:catAx>
      <c:valAx>
        <c:axId val="83852672"/>
        <c:scaling>
          <c:orientation val="minMax"/>
          <c:max val="10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838511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th-TH" sz="1000"/>
              <a:t>  </a:t>
            </a:r>
            <a:r>
              <a:rPr lang="th-TH" sz="1000" b="1" i="0" u="none" strike="noStrike" baseline="0">
                <a:effectLst/>
              </a:rPr>
              <a:t>ร้อยละการตั้งครรภ์ซ้ำในหญิงอายุน้อยกว่า 20 ปี</a:t>
            </a:r>
            <a:r>
              <a:rPr lang="en-US" sz="1000" b="1" i="0" u="none" strike="noStrike" baseline="0">
                <a:effectLst/>
              </a:rPr>
              <a:t>  </a:t>
            </a:r>
            <a:r>
              <a:rPr lang="th-TH" sz="1000"/>
              <a:t>ปีงบประมาณ 256</a:t>
            </a:r>
            <a:r>
              <a:rPr lang="en-US" sz="1000"/>
              <a:t>2</a:t>
            </a:r>
            <a:endParaRPr lang="th-TH" sz="1000"/>
          </a:p>
        </c:rich>
      </c:tx>
      <c:layout>
        <c:manualLayout>
          <c:xMode val="edge"/>
          <c:yMode val="edge"/>
          <c:x val="0.20809068769316452"/>
          <c:y val="4.400442004276047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6056854833444316E-2"/>
          <c:y val="0.13319471372110672"/>
          <c:w val="0.87218657369321384"/>
          <c:h val="0.6549062905665495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TeenAgePreg!$B$4:$B$19</c:f>
              <c:strCache>
                <c:ptCount val="16"/>
                <c:pt idx="0">
                  <c:v>รพ.สต.กวางโจน</c:v>
                </c:pt>
                <c:pt idx="1">
                  <c:v>รพ.สต.บัวพักเกวียน</c:v>
                </c:pt>
                <c:pt idx="2">
                  <c:v>รพ.สต.หนองบัวพรม</c:v>
                </c:pt>
                <c:pt idx="3">
                  <c:v>รพ.สต.มูลกระบือ</c:v>
                </c:pt>
                <c:pt idx="4">
                  <c:v>รพ.สต.หนองแซง</c:v>
                </c:pt>
                <c:pt idx="5">
                  <c:v>รพ.สต.บ้านลาด</c:v>
                </c:pt>
                <c:pt idx="6">
                  <c:v>รพ.สต.กุดยม</c:v>
                </c:pt>
                <c:pt idx="7">
                  <c:v>รพ.สต.บ้านเพชร</c:v>
                </c:pt>
                <c:pt idx="8">
                  <c:v>รพ.สต.ภูดิน</c:v>
                </c:pt>
                <c:pt idx="9">
                  <c:v>รพ.สต.กุดจอก</c:v>
                </c:pt>
                <c:pt idx="10">
                  <c:v>รพ.สต.แดงสว่าง</c:v>
                </c:pt>
                <c:pt idx="11">
                  <c:v>รพ.สต.โนนเสลา</c:v>
                </c:pt>
                <c:pt idx="12">
                  <c:v>รพ.สต.โอโล</c:v>
                </c:pt>
                <c:pt idx="13">
                  <c:v>รพ.สต.บ้านธาตุ</c:v>
                </c:pt>
                <c:pt idx="14">
                  <c:v>รพ.สต.บ้านดอน</c:v>
                </c:pt>
                <c:pt idx="15">
                  <c:v>รพ.ภูเขียวเฉลิมพระเกียรติ</c:v>
                </c:pt>
              </c:strCache>
            </c:strRef>
          </c:cat>
          <c:val>
            <c:numRef>
              <c:f>TeenAgePreg!$E$4:$E$19</c:f>
              <c:numCache>
                <c:formatCode>0.00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19.444444444444443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5944448"/>
        <c:axId val="115966720"/>
      </c:barChart>
      <c:catAx>
        <c:axId val="115944448"/>
        <c:scaling>
          <c:orientation val="minMax"/>
        </c:scaling>
        <c:delete val="0"/>
        <c:axPos val="b"/>
        <c:majorTickMark val="none"/>
        <c:minorTickMark val="none"/>
        <c:tickLblPos val="nextTo"/>
        <c:crossAx val="115966720"/>
        <c:crosses val="autoZero"/>
        <c:auto val="1"/>
        <c:lblAlgn val="ctr"/>
        <c:lblOffset val="100"/>
        <c:noMultiLvlLbl val="0"/>
      </c:catAx>
      <c:valAx>
        <c:axId val="115966720"/>
        <c:scaling>
          <c:orientation val="minMax"/>
          <c:max val="100"/>
        </c:scaling>
        <c:delete val="0"/>
        <c:axPos val="l"/>
        <c:majorGridlines/>
        <c:numFmt formatCode="0.00" sourceLinked="1"/>
        <c:majorTickMark val="none"/>
        <c:minorTickMark val="none"/>
        <c:tickLblPos val="nextTo"/>
        <c:crossAx val="1159444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056854833444316E-2"/>
          <c:y val="0.14444787934995423"/>
          <c:w val="0.87218657369321384"/>
          <c:h val="0.556489122462463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HT!$E$3</c:f>
              <c:strCache>
                <c:ptCount val="1"/>
                <c:pt idx="0">
                  <c:v>ร้อยละ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HT!$B$4:$B$19</c:f>
              <c:strCache>
                <c:ptCount val="16"/>
                <c:pt idx="0">
                  <c:v>รพ.สต.กวางโจน</c:v>
                </c:pt>
                <c:pt idx="1">
                  <c:v>รพ.สต.บัวพักเกวียน</c:v>
                </c:pt>
                <c:pt idx="2">
                  <c:v>รพ.สต.หนองบัวพรม</c:v>
                </c:pt>
                <c:pt idx="3">
                  <c:v>รพ.สต.มูลกระบือ</c:v>
                </c:pt>
                <c:pt idx="4">
                  <c:v>รพ.สต.หนองแซง</c:v>
                </c:pt>
                <c:pt idx="5">
                  <c:v>รพ.สต.บ้านลาด</c:v>
                </c:pt>
                <c:pt idx="6">
                  <c:v>รพ.สต.กุดยม</c:v>
                </c:pt>
                <c:pt idx="7">
                  <c:v>รพ.สต.บ้านเพชร</c:v>
                </c:pt>
                <c:pt idx="8">
                  <c:v>รพ.สต.ภูดิน</c:v>
                </c:pt>
                <c:pt idx="9">
                  <c:v>รพ.สต.กุดจอก</c:v>
                </c:pt>
                <c:pt idx="10">
                  <c:v>รพ.สต.แดงสว่าง</c:v>
                </c:pt>
                <c:pt idx="11">
                  <c:v>รพ.สต.โนนเสลา</c:v>
                </c:pt>
                <c:pt idx="12">
                  <c:v>รพ.สต.โอโล</c:v>
                </c:pt>
                <c:pt idx="13">
                  <c:v>รพ.สต.บ้านธาตุ</c:v>
                </c:pt>
                <c:pt idx="14">
                  <c:v>รพ.สต.บ้านดอน</c:v>
                </c:pt>
                <c:pt idx="15">
                  <c:v>รพ.ภูเขียวเฉลิมพระเกียรติ</c:v>
                </c:pt>
              </c:strCache>
            </c:strRef>
          </c:cat>
          <c:val>
            <c:numRef>
              <c:f>HT!$E$4:$E$19</c:f>
              <c:numCache>
                <c:formatCode>0.00</c:formatCode>
                <c:ptCount val="16"/>
                <c:pt idx="0">
                  <c:v>92.875851231010998</c:v>
                </c:pt>
                <c:pt idx="1">
                  <c:v>93.566649511065364</c:v>
                </c:pt>
                <c:pt idx="2">
                  <c:v>91.720116618075807</c:v>
                </c:pt>
                <c:pt idx="3">
                  <c:v>96.110484780157833</c:v>
                </c:pt>
                <c:pt idx="4">
                  <c:v>93.699076588810428</c:v>
                </c:pt>
                <c:pt idx="5">
                  <c:v>94.776962168266522</c:v>
                </c:pt>
                <c:pt idx="6">
                  <c:v>95.527893038266484</c:v>
                </c:pt>
                <c:pt idx="7">
                  <c:v>92.576419213973793</c:v>
                </c:pt>
                <c:pt idx="8">
                  <c:v>97.03632887189292</c:v>
                </c:pt>
                <c:pt idx="9">
                  <c:v>96.914700544464608</c:v>
                </c:pt>
                <c:pt idx="10">
                  <c:v>84.629053753887163</c:v>
                </c:pt>
                <c:pt idx="11">
                  <c:v>97.526315789473685</c:v>
                </c:pt>
                <c:pt idx="12">
                  <c:v>71.591190299430835</c:v>
                </c:pt>
                <c:pt idx="13">
                  <c:v>91.647477496336606</c:v>
                </c:pt>
                <c:pt idx="14">
                  <c:v>91.272929405225128</c:v>
                </c:pt>
                <c:pt idx="15">
                  <c:v>96.356610543748275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013632"/>
        <c:axId val="85015168"/>
      </c:barChart>
      <c:catAx>
        <c:axId val="8501363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th-TH"/>
          </a:p>
        </c:txPr>
        <c:crossAx val="85015168"/>
        <c:crosses val="autoZero"/>
        <c:auto val="1"/>
        <c:lblAlgn val="ctr"/>
        <c:lblOffset val="100"/>
        <c:noMultiLvlLbl val="0"/>
      </c:catAx>
      <c:valAx>
        <c:axId val="85015168"/>
        <c:scaling>
          <c:orientation val="minMax"/>
          <c:max val="100"/>
        </c:scaling>
        <c:delete val="0"/>
        <c:axPos val="l"/>
        <c:majorGridlines/>
        <c:numFmt formatCode="0.00" sourceLinked="1"/>
        <c:majorTickMark val="none"/>
        <c:minorTickMark val="none"/>
        <c:tickLblPos val="nextTo"/>
        <c:crossAx val="850136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056854833444316E-2"/>
          <c:y val="0.14106018901004383"/>
          <c:w val="0.87218657369321384"/>
          <c:h val="0.5845699187146526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'ANC 12 wk'!$B$4:$B$19</c:f>
              <c:strCache>
                <c:ptCount val="16"/>
                <c:pt idx="0">
                  <c:v>รพ.สต.กวางโจน</c:v>
                </c:pt>
                <c:pt idx="1">
                  <c:v>รพ.สต.บัวพักเกวียน</c:v>
                </c:pt>
                <c:pt idx="2">
                  <c:v>รพ.สต.หนองบัวพรม</c:v>
                </c:pt>
                <c:pt idx="3">
                  <c:v>รพ.สต.มูลกระบือ</c:v>
                </c:pt>
                <c:pt idx="4">
                  <c:v>รพ.สต.หนองแซง</c:v>
                </c:pt>
                <c:pt idx="5">
                  <c:v>รพ.สต.บ้านลาด</c:v>
                </c:pt>
                <c:pt idx="6">
                  <c:v>รพ.สต.กุดยม</c:v>
                </c:pt>
                <c:pt idx="7">
                  <c:v>รพ.สต.บ้านเพชร</c:v>
                </c:pt>
                <c:pt idx="8">
                  <c:v>รพ.สต.ภูดิน</c:v>
                </c:pt>
                <c:pt idx="9">
                  <c:v>รพ.สต.กุดจอก</c:v>
                </c:pt>
                <c:pt idx="10">
                  <c:v>รพ.สต.แดงสว่าง</c:v>
                </c:pt>
                <c:pt idx="11">
                  <c:v>รพ.สต.โนนเสลา</c:v>
                </c:pt>
                <c:pt idx="12">
                  <c:v>รพ.สต.โอโล</c:v>
                </c:pt>
                <c:pt idx="13">
                  <c:v>รพ.สต.บ้านธาตุ</c:v>
                </c:pt>
                <c:pt idx="14">
                  <c:v>รพ.สต.บ้านดอน</c:v>
                </c:pt>
                <c:pt idx="15">
                  <c:v>รพ.ภูเขียวเฉลิมพระเกียรติ</c:v>
                </c:pt>
              </c:strCache>
            </c:strRef>
          </c:cat>
          <c:val>
            <c:numRef>
              <c:f>'ANC 12 wk'!$E$4:$E$19</c:f>
              <c:numCache>
                <c:formatCode>0.00</c:formatCode>
                <c:ptCount val="16"/>
                <c:pt idx="0">
                  <c:v>88.888888888888886</c:v>
                </c:pt>
                <c:pt idx="1">
                  <c:v>75</c:v>
                </c:pt>
                <c:pt idx="2">
                  <c:v>50</c:v>
                </c:pt>
                <c:pt idx="3">
                  <c:v>66.666666666666671</c:v>
                </c:pt>
                <c:pt idx="4">
                  <c:v>71.428571428571431</c:v>
                </c:pt>
                <c:pt idx="5">
                  <c:v>80</c:v>
                </c:pt>
                <c:pt idx="6">
                  <c:v>81.25</c:v>
                </c:pt>
                <c:pt idx="7">
                  <c:v>95</c:v>
                </c:pt>
                <c:pt idx="8">
                  <c:v>60</c:v>
                </c:pt>
                <c:pt idx="9">
                  <c:v>66.666666666666671</c:v>
                </c:pt>
                <c:pt idx="10">
                  <c:v>75</c:v>
                </c:pt>
                <c:pt idx="11">
                  <c:v>71.428571428571431</c:v>
                </c:pt>
                <c:pt idx="12">
                  <c:v>31.578947368421051</c:v>
                </c:pt>
                <c:pt idx="13">
                  <c:v>100</c:v>
                </c:pt>
                <c:pt idx="14">
                  <c:v>81.818181818181813</c:v>
                </c:pt>
                <c:pt idx="15">
                  <c:v>53.333333333333336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806656"/>
        <c:axId val="100808192"/>
      </c:barChart>
      <c:catAx>
        <c:axId val="100806656"/>
        <c:scaling>
          <c:orientation val="minMax"/>
        </c:scaling>
        <c:delete val="0"/>
        <c:axPos val="b"/>
        <c:majorTickMark val="none"/>
        <c:minorTickMark val="none"/>
        <c:tickLblPos val="nextTo"/>
        <c:crossAx val="100808192"/>
        <c:crosses val="autoZero"/>
        <c:auto val="1"/>
        <c:lblAlgn val="ctr"/>
        <c:lblOffset val="100"/>
        <c:noMultiLvlLbl val="0"/>
      </c:catAx>
      <c:valAx>
        <c:axId val="100808192"/>
        <c:scaling>
          <c:orientation val="minMax"/>
          <c:max val="100"/>
        </c:scaling>
        <c:delete val="0"/>
        <c:axPos val="l"/>
        <c:majorGridlines/>
        <c:numFmt formatCode="0.00" sourceLinked="1"/>
        <c:majorTickMark val="none"/>
        <c:minorTickMark val="none"/>
        <c:tickLblPos val="nextTo"/>
        <c:crossAx val="1008066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20"/>
    </mc:Choice>
    <mc:Fallback>
      <c:style val="20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056854833444316E-2"/>
          <c:y val="0.13319471372110672"/>
          <c:w val="0.87218657369321384"/>
          <c:h val="0.6549062905665495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papsmear!$B$4:$B$19</c:f>
              <c:strCache>
                <c:ptCount val="16"/>
                <c:pt idx="0">
                  <c:v>รพ.สต.กวางโจน</c:v>
                </c:pt>
                <c:pt idx="1">
                  <c:v>รพ.สต.บัวพักเกวียน</c:v>
                </c:pt>
                <c:pt idx="2">
                  <c:v>รพ.สต.หนองบัวพรม</c:v>
                </c:pt>
                <c:pt idx="3">
                  <c:v>รพ.สต.มูลกระบือ</c:v>
                </c:pt>
                <c:pt idx="4">
                  <c:v>รพ.สต.หนองแซง</c:v>
                </c:pt>
                <c:pt idx="5">
                  <c:v>รพ.สต.บ้านลาด</c:v>
                </c:pt>
                <c:pt idx="6">
                  <c:v>รพ.สต.กุดยม</c:v>
                </c:pt>
                <c:pt idx="7">
                  <c:v>รพ.สต.บ้านเพชร</c:v>
                </c:pt>
                <c:pt idx="8">
                  <c:v>รพ.สต.ภูดิน</c:v>
                </c:pt>
                <c:pt idx="9">
                  <c:v>รพ.สต.กุดจอก</c:v>
                </c:pt>
                <c:pt idx="10">
                  <c:v>รพ.สต.แดงสว่าง</c:v>
                </c:pt>
                <c:pt idx="11">
                  <c:v>รพ.สต.โนนเสลา</c:v>
                </c:pt>
                <c:pt idx="12">
                  <c:v>รพ.สต.โอโล</c:v>
                </c:pt>
                <c:pt idx="13">
                  <c:v>รพ.สต.บ้านธาตุ</c:v>
                </c:pt>
                <c:pt idx="14">
                  <c:v>รพ.สต.บ้านดอน</c:v>
                </c:pt>
                <c:pt idx="15">
                  <c:v>รพ.ภูเขียวเฉลิมพระเกียรติ</c:v>
                </c:pt>
              </c:strCache>
            </c:strRef>
          </c:cat>
          <c:val>
            <c:numRef>
              <c:f>papsmear!$E$4:$E$19</c:f>
              <c:numCache>
                <c:formatCode>0.00</c:formatCode>
                <c:ptCount val="16"/>
                <c:pt idx="0">
                  <c:v>80</c:v>
                </c:pt>
                <c:pt idx="1">
                  <c:v>78.017241379310349</c:v>
                </c:pt>
                <c:pt idx="2">
                  <c:v>48.161764705882355</c:v>
                </c:pt>
                <c:pt idx="3">
                  <c:v>80.629539951573847</c:v>
                </c:pt>
                <c:pt idx="4">
                  <c:v>36.732456140350877</c:v>
                </c:pt>
                <c:pt idx="5">
                  <c:v>59.267605633802816</c:v>
                </c:pt>
                <c:pt idx="6">
                  <c:v>31.301939058171744</c:v>
                </c:pt>
                <c:pt idx="7">
                  <c:v>61.848958333333336</c:v>
                </c:pt>
                <c:pt idx="8">
                  <c:v>57.685185185185183</c:v>
                </c:pt>
                <c:pt idx="9">
                  <c:v>57.056694813027747</c:v>
                </c:pt>
                <c:pt idx="10">
                  <c:v>53.923357664233578</c:v>
                </c:pt>
                <c:pt idx="11">
                  <c:v>41.264737406216504</c:v>
                </c:pt>
                <c:pt idx="12">
                  <c:v>19.424823410696266</c:v>
                </c:pt>
                <c:pt idx="13">
                  <c:v>28.193277310924369</c:v>
                </c:pt>
                <c:pt idx="14">
                  <c:v>80.79231692677071</c:v>
                </c:pt>
                <c:pt idx="15">
                  <c:v>49.837750135208218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400192"/>
        <c:axId val="85406080"/>
      </c:barChart>
      <c:catAx>
        <c:axId val="85400192"/>
        <c:scaling>
          <c:orientation val="minMax"/>
        </c:scaling>
        <c:delete val="0"/>
        <c:axPos val="b"/>
        <c:majorTickMark val="none"/>
        <c:minorTickMark val="none"/>
        <c:tickLblPos val="nextTo"/>
        <c:crossAx val="85406080"/>
        <c:crosses val="autoZero"/>
        <c:auto val="1"/>
        <c:lblAlgn val="ctr"/>
        <c:lblOffset val="100"/>
        <c:noMultiLvlLbl val="0"/>
      </c:catAx>
      <c:valAx>
        <c:axId val="85406080"/>
        <c:scaling>
          <c:orientation val="minMax"/>
          <c:max val="100"/>
        </c:scaling>
        <c:delete val="0"/>
        <c:axPos val="l"/>
        <c:majorGridlines/>
        <c:numFmt formatCode="0.00" sourceLinked="1"/>
        <c:majorTickMark val="none"/>
        <c:minorTickMark val="none"/>
        <c:tickLblPos val="nextTo"/>
        <c:crossAx val="854001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21"/>
    </mc:Choice>
    <mc:Fallback>
      <c:style val="21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056854833444316E-2"/>
          <c:y val="0.13319471372110672"/>
          <c:w val="0.87218657369321384"/>
          <c:h val="0.6549062905665495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'RDU AGE'!$B$4:$B$19</c:f>
              <c:strCache>
                <c:ptCount val="16"/>
                <c:pt idx="0">
                  <c:v>รพ.สต.กวางโจน</c:v>
                </c:pt>
                <c:pt idx="1">
                  <c:v>รพ.สต.บัวพักเกวียน</c:v>
                </c:pt>
                <c:pt idx="2">
                  <c:v>รพ.สต.หนองบัวพรม</c:v>
                </c:pt>
                <c:pt idx="3">
                  <c:v>รพ.สต.มูลกระบือ</c:v>
                </c:pt>
                <c:pt idx="4">
                  <c:v>รพ.สต.หนองแซง</c:v>
                </c:pt>
                <c:pt idx="5">
                  <c:v>รพ.สต.บ้านลาด</c:v>
                </c:pt>
                <c:pt idx="6">
                  <c:v>รพ.สต.กุดยม</c:v>
                </c:pt>
                <c:pt idx="7">
                  <c:v>รพ.สต.บ้านเพชร</c:v>
                </c:pt>
                <c:pt idx="8">
                  <c:v>รพ.สต.ภูดิน</c:v>
                </c:pt>
                <c:pt idx="9">
                  <c:v>รพ.สต.กุดจอก</c:v>
                </c:pt>
                <c:pt idx="10">
                  <c:v>รพ.สต.แดงสว่าง</c:v>
                </c:pt>
                <c:pt idx="11">
                  <c:v>รพ.สต.โนนเสลา</c:v>
                </c:pt>
                <c:pt idx="12">
                  <c:v>รพ.สต.โอโล</c:v>
                </c:pt>
                <c:pt idx="13">
                  <c:v>รพ.สต.บ้านธาตุ</c:v>
                </c:pt>
                <c:pt idx="14">
                  <c:v>รพ.สต.บ้านดอน</c:v>
                </c:pt>
                <c:pt idx="15">
                  <c:v>รพ.ภูเขียวเฉลิมพระเกียรติ</c:v>
                </c:pt>
              </c:strCache>
            </c:strRef>
          </c:cat>
          <c:val>
            <c:numRef>
              <c:f>'RDU AGE'!$E$4:$E$19</c:f>
              <c:numCache>
                <c:formatCode>0.00</c:formatCode>
                <c:ptCount val="16"/>
                <c:pt idx="0">
                  <c:v>33.333333333333336</c:v>
                </c:pt>
                <c:pt idx="1">
                  <c:v>0</c:v>
                </c:pt>
                <c:pt idx="2">
                  <c:v>6.25</c:v>
                </c:pt>
                <c:pt idx="3">
                  <c:v>5</c:v>
                </c:pt>
                <c:pt idx="4">
                  <c:v>4.5454545454545459</c:v>
                </c:pt>
                <c:pt idx="5">
                  <c:v>15.384615384615385</c:v>
                </c:pt>
                <c:pt idx="6">
                  <c:v>17.142857142857142</c:v>
                </c:pt>
                <c:pt idx="7">
                  <c:v>15.625</c:v>
                </c:pt>
                <c:pt idx="8">
                  <c:v>26.086956521739129</c:v>
                </c:pt>
                <c:pt idx="9">
                  <c:v>0</c:v>
                </c:pt>
                <c:pt idx="10">
                  <c:v>4.225352112676056</c:v>
                </c:pt>
                <c:pt idx="11">
                  <c:v>13.924050632911392</c:v>
                </c:pt>
                <c:pt idx="12">
                  <c:v>10.909090909090908</c:v>
                </c:pt>
                <c:pt idx="13">
                  <c:v>0</c:v>
                </c:pt>
                <c:pt idx="14">
                  <c:v>10.638297872340425</c:v>
                </c:pt>
                <c:pt idx="15">
                  <c:v>12.462686567164178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494784"/>
        <c:axId val="85504768"/>
      </c:barChart>
      <c:catAx>
        <c:axId val="85494784"/>
        <c:scaling>
          <c:orientation val="minMax"/>
        </c:scaling>
        <c:delete val="0"/>
        <c:axPos val="b"/>
        <c:majorTickMark val="none"/>
        <c:minorTickMark val="none"/>
        <c:tickLblPos val="nextTo"/>
        <c:crossAx val="85504768"/>
        <c:crosses val="autoZero"/>
        <c:auto val="1"/>
        <c:lblAlgn val="ctr"/>
        <c:lblOffset val="100"/>
        <c:noMultiLvlLbl val="0"/>
      </c:catAx>
      <c:valAx>
        <c:axId val="85504768"/>
        <c:scaling>
          <c:orientation val="minMax"/>
          <c:max val="100"/>
        </c:scaling>
        <c:delete val="0"/>
        <c:axPos val="l"/>
        <c:majorGridlines/>
        <c:numFmt formatCode="0.00" sourceLinked="1"/>
        <c:majorTickMark val="none"/>
        <c:minorTickMark val="none"/>
        <c:tickLblPos val="nextTo"/>
        <c:crossAx val="854947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23"/>
    </mc:Choice>
    <mc:Fallback>
      <c:style val="23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056854833444316E-2"/>
          <c:y val="0.13319471372110672"/>
          <c:w val="0.87218657369321384"/>
          <c:h val="0.6549062905665495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'RDU URI'!$B$4:$B$19</c:f>
              <c:strCache>
                <c:ptCount val="16"/>
                <c:pt idx="0">
                  <c:v>รพ.สต.กวางโจน</c:v>
                </c:pt>
                <c:pt idx="1">
                  <c:v>รพ.สต.บัวพักเกวียน</c:v>
                </c:pt>
                <c:pt idx="2">
                  <c:v>รพ.สต.หนองบัวพรม</c:v>
                </c:pt>
                <c:pt idx="3">
                  <c:v>รพ.สต.มูลกระบือ</c:v>
                </c:pt>
                <c:pt idx="4">
                  <c:v>รพ.สต.หนองแซง</c:v>
                </c:pt>
                <c:pt idx="5">
                  <c:v>รพ.สต.บ้านลาด</c:v>
                </c:pt>
                <c:pt idx="6">
                  <c:v>รพ.สต.กุดยม</c:v>
                </c:pt>
                <c:pt idx="7">
                  <c:v>รพ.สต.บ้านเพชร</c:v>
                </c:pt>
                <c:pt idx="8">
                  <c:v>รพ.สต.ภูดิน</c:v>
                </c:pt>
                <c:pt idx="9">
                  <c:v>รพ.สต.กุดจอก</c:v>
                </c:pt>
                <c:pt idx="10">
                  <c:v>รพ.สต.แดงสว่าง</c:v>
                </c:pt>
                <c:pt idx="11">
                  <c:v>รพ.สต.โนนเสลา</c:v>
                </c:pt>
                <c:pt idx="12">
                  <c:v>รพ.สต.โอโล</c:v>
                </c:pt>
                <c:pt idx="13">
                  <c:v>รพ.สต.บ้านธาตุ</c:v>
                </c:pt>
                <c:pt idx="14">
                  <c:v>รพ.สต.บ้านดอน</c:v>
                </c:pt>
                <c:pt idx="15">
                  <c:v>รพ.ภูเขียวเฉลิมพระเกียรติ</c:v>
                </c:pt>
              </c:strCache>
            </c:strRef>
          </c:cat>
          <c:val>
            <c:numRef>
              <c:f>'RDU URI'!$E$4:$E$19</c:f>
              <c:numCache>
                <c:formatCode>0.00</c:formatCode>
                <c:ptCount val="16"/>
                <c:pt idx="0">
                  <c:v>2.8503562945368173</c:v>
                </c:pt>
                <c:pt idx="1">
                  <c:v>0</c:v>
                </c:pt>
                <c:pt idx="2">
                  <c:v>9.3333333333333339</c:v>
                </c:pt>
                <c:pt idx="3">
                  <c:v>2.1238938053097347</c:v>
                </c:pt>
                <c:pt idx="4">
                  <c:v>2.5806451612903225</c:v>
                </c:pt>
                <c:pt idx="5">
                  <c:v>7.4935400516795863</c:v>
                </c:pt>
                <c:pt idx="6">
                  <c:v>4.4041450777202069</c:v>
                </c:pt>
                <c:pt idx="7">
                  <c:v>3.2119914346895073</c:v>
                </c:pt>
                <c:pt idx="8">
                  <c:v>0.16260162601626016</c:v>
                </c:pt>
                <c:pt idx="9">
                  <c:v>2.6525198938992043</c:v>
                </c:pt>
                <c:pt idx="10">
                  <c:v>1.3745704467353952</c:v>
                </c:pt>
                <c:pt idx="11">
                  <c:v>6.3670411985018722</c:v>
                </c:pt>
                <c:pt idx="12">
                  <c:v>7.3979591836734695</c:v>
                </c:pt>
                <c:pt idx="13">
                  <c:v>3.1932773109243699</c:v>
                </c:pt>
                <c:pt idx="14">
                  <c:v>2.1778584392014517</c:v>
                </c:pt>
                <c:pt idx="15">
                  <c:v>20.173160173160174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575552"/>
        <c:axId val="85577088"/>
      </c:barChart>
      <c:catAx>
        <c:axId val="85575552"/>
        <c:scaling>
          <c:orientation val="minMax"/>
        </c:scaling>
        <c:delete val="0"/>
        <c:axPos val="b"/>
        <c:majorTickMark val="none"/>
        <c:minorTickMark val="none"/>
        <c:tickLblPos val="nextTo"/>
        <c:crossAx val="85577088"/>
        <c:crosses val="autoZero"/>
        <c:auto val="1"/>
        <c:lblAlgn val="ctr"/>
        <c:lblOffset val="100"/>
        <c:noMultiLvlLbl val="0"/>
      </c:catAx>
      <c:valAx>
        <c:axId val="85577088"/>
        <c:scaling>
          <c:orientation val="minMax"/>
          <c:max val="100"/>
        </c:scaling>
        <c:delete val="0"/>
        <c:axPos val="l"/>
        <c:majorGridlines/>
        <c:numFmt formatCode="0.00" sourceLinked="1"/>
        <c:majorTickMark val="none"/>
        <c:minorTickMark val="none"/>
        <c:tickLblPos val="nextTo"/>
        <c:crossAx val="855755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22"/>
    </mc:Choice>
    <mc:Fallback>
      <c:style val="2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056854833444316E-2"/>
          <c:y val="0.13319471372110672"/>
          <c:w val="0.87218657369321384"/>
          <c:h val="0.61829303391820056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DSPM1!$B$4:$B$19</c:f>
              <c:strCache>
                <c:ptCount val="16"/>
                <c:pt idx="0">
                  <c:v>รพ.สต.กวางโจน</c:v>
                </c:pt>
                <c:pt idx="1">
                  <c:v>รพ.สต.บัวพักเกวียน</c:v>
                </c:pt>
                <c:pt idx="2">
                  <c:v>รพ.สต.หนองบัวพรม</c:v>
                </c:pt>
                <c:pt idx="3">
                  <c:v>รพ.สต.มูลกระบือ</c:v>
                </c:pt>
                <c:pt idx="4">
                  <c:v>รพ.สต.หนองแซง</c:v>
                </c:pt>
                <c:pt idx="5">
                  <c:v>รพ.สต.บ้านลาด</c:v>
                </c:pt>
                <c:pt idx="6">
                  <c:v>รพ.สต.กุดยม</c:v>
                </c:pt>
                <c:pt idx="7">
                  <c:v>รพ.สต.บ้านเพชร</c:v>
                </c:pt>
                <c:pt idx="8">
                  <c:v>รพ.สต.ภูดิน</c:v>
                </c:pt>
                <c:pt idx="9">
                  <c:v>รพ.สต.กุดจอก</c:v>
                </c:pt>
                <c:pt idx="10">
                  <c:v>รพ.สต.แดงสว่าง</c:v>
                </c:pt>
                <c:pt idx="11">
                  <c:v>รพ.สต.โนนเสลา</c:v>
                </c:pt>
                <c:pt idx="12">
                  <c:v>รพ.สต.โอโล</c:v>
                </c:pt>
                <c:pt idx="13">
                  <c:v>รพ.สต.บ้านธาตุ</c:v>
                </c:pt>
                <c:pt idx="14">
                  <c:v>รพ.สต.บ้านดอน</c:v>
                </c:pt>
                <c:pt idx="15">
                  <c:v>รพ.ภูเขียวเฉลิมพระเกียรติ</c:v>
                </c:pt>
              </c:strCache>
            </c:strRef>
          </c:cat>
          <c:val>
            <c:numRef>
              <c:f>DSPM1!$E$4:$E$19</c:f>
              <c:numCache>
                <c:formatCode>0.00</c:formatCode>
                <c:ptCount val="16"/>
                <c:pt idx="0">
                  <c:v>44.047619047619051</c:v>
                </c:pt>
                <c:pt idx="1">
                  <c:v>53.731343283582092</c:v>
                </c:pt>
                <c:pt idx="2">
                  <c:v>36.697247706422019</c:v>
                </c:pt>
                <c:pt idx="3">
                  <c:v>48.251748251748253</c:v>
                </c:pt>
                <c:pt idx="4">
                  <c:v>46.103896103896105</c:v>
                </c:pt>
                <c:pt idx="5">
                  <c:v>51.086956521739133</c:v>
                </c:pt>
                <c:pt idx="6">
                  <c:v>41.520467836257311</c:v>
                </c:pt>
                <c:pt idx="7">
                  <c:v>51.81818181818182</c:v>
                </c:pt>
                <c:pt idx="8">
                  <c:v>52.717391304347828</c:v>
                </c:pt>
                <c:pt idx="9">
                  <c:v>45.945945945945944</c:v>
                </c:pt>
                <c:pt idx="10">
                  <c:v>36.138613861386141</c:v>
                </c:pt>
                <c:pt idx="11">
                  <c:v>33.142857142857146</c:v>
                </c:pt>
                <c:pt idx="12">
                  <c:v>43.17343173431734</c:v>
                </c:pt>
                <c:pt idx="13">
                  <c:v>68.789808917197448</c:v>
                </c:pt>
                <c:pt idx="14">
                  <c:v>38.839285714285715</c:v>
                </c:pt>
                <c:pt idx="15">
                  <c:v>47.080979284369114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862592"/>
        <c:axId val="112157056"/>
      </c:barChart>
      <c:catAx>
        <c:axId val="100862592"/>
        <c:scaling>
          <c:orientation val="minMax"/>
        </c:scaling>
        <c:delete val="0"/>
        <c:axPos val="b"/>
        <c:majorTickMark val="none"/>
        <c:minorTickMark val="none"/>
        <c:tickLblPos val="nextTo"/>
        <c:crossAx val="112157056"/>
        <c:crosses val="autoZero"/>
        <c:auto val="1"/>
        <c:lblAlgn val="ctr"/>
        <c:lblOffset val="100"/>
        <c:noMultiLvlLbl val="0"/>
      </c:catAx>
      <c:valAx>
        <c:axId val="112157056"/>
        <c:scaling>
          <c:orientation val="minMax"/>
          <c:max val="100"/>
        </c:scaling>
        <c:delete val="0"/>
        <c:axPos val="l"/>
        <c:majorGridlines/>
        <c:numFmt formatCode="0.00" sourceLinked="1"/>
        <c:majorTickMark val="none"/>
        <c:minorTickMark val="none"/>
        <c:tickLblPos val="nextTo"/>
        <c:crossAx val="1008625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23"/>
    </mc:Choice>
    <mc:Fallback>
      <c:style val="23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056854833444316E-2"/>
          <c:y val="0.13319471372110672"/>
          <c:w val="0.87218657369321384"/>
          <c:h val="0.6182090543453840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DSPM2!$B$4:$B$19</c:f>
              <c:strCache>
                <c:ptCount val="16"/>
                <c:pt idx="0">
                  <c:v>รพ.สต.กวางโจน</c:v>
                </c:pt>
                <c:pt idx="1">
                  <c:v>รพ.สต.บัวพักเกวียน</c:v>
                </c:pt>
                <c:pt idx="2">
                  <c:v>รพ.สต.หนองบัวพรม</c:v>
                </c:pt>
                <c:pt idx="3">
                  <c:v>รพ.สต.มูลกระบือ</c:v>
                </c:pt>
                <c:pt idx="4">
                  <c:v>รพ.สต.หนองแซง</c:v>
                </c:pt>
                <c:pt idx="5">
                  <c:v>รพ.สต.บ้านลาด</c:v>
                </c:pt>
                <c:pt idx="6">
                  <c:v>รพ.สต.กุดยม</c:v>
                </c:pt>
                <c:pt idx="7">
                  <c:v>รพ.สต.บ้านเพชร</c:v>
                </c:pt>
                <c:pt idx="8">
                  <c:v>รพ.สต.ภูดิน</c:v>
                </c:pt>
                <c:pt idx="9">
                  <c:v>รพ.สต.กุดจอก</c:v>
                </c:pt>
                <c:pt idx="10">
                  <c:v>รพ.สต.แดงสว่าง</c:v>
                </c:pt>
                <c:pt idx="11">
                  <c:v>รพ.สต.โนนเสลา</c:v>
                </c:pt>
                <c:pt idx="12">
                  <c:v>รพ.สต.โอโล</c:v>
                </c:pt>
                <c:pt idx="13">
                  <c:v>รพ.สต.บ้านธาตุ</c:v>
                </c:pt>
                <c:pt idx="14">
                  <c:v>รพ.สต.บ้านดอน</c:v>
                </c:pt>
                <c:pt idx="15">
                  <c:v>รพ.ภูเขียวเฉลิมพระเกียรติ</c:v>
                </c:pt>
              </c:strCache>
            </c:strRef>
          </c:cat>
          <c:val>
            <c:numRef>
              <c:f>DSPM2!$E$4:$E$19</c:f>
              <c:numCache>
                <c:formatCode>0.00</c:formatCode>
                <c:ptCount val="16"/>
                <c:pt idx="0">
                  <c:v>35.135135135135137</c:v>
                </c:pt>
                <c:pt idx="1">
                  <c:v>38.888888888888886</c:v>
                </c:pt>
                <c:pt idx="2">
                  <c:v>27.5</c:v>
                </c:pt>
                <c:pt idx="3">
                  <c:v>28.985507246376812</c:v>
                </c:pt>
                <c:pt idx="4">
                  <c:v>29.577464788732396</c:v>
                </c:pt>
                <c:pt idx="5">
                  <c:v>23.404255319148938</c:v>
                </c:pt>
                <c:pt idx="6">
                  <c:v>22.535211267605632</c:v>
                </c:pt>
                <c:pt idx="7">
                  <c:v>35.087719298245617</c:v>
                </c:pt>
                <c:pt idx="8">
                  <c:v>5.1546391752577323</c:v>
                </c:pt>
                <c:pt idx="9">
                  <c:v>25.490196078431371</c:v>
                </c:pt>
                <c:pt idx="10">
                  <c:v>26.027397260273972</c:v>
                </c:pt>
                <c:pt idx="11">
                  <c:v>22.413793103448278</c:v>
                </c:pt>
                <c:pt idx="12">
                  <c:v>14.52991452991453</c:v>
                </c:pt>
                <c:pt idx="13">
                  <c:v>15.74074074074074</c:v>
                </c:pt>
                <c:pt idx="14">
                  <c:v>26.436781609195403</c:v>
                </c:pt>
                <c:pt idx="15">
                  <c:v>20.8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195072"/>
        <c:axId val="112196608"/>
      </c:barChart>
      <c:catAx>
        <c:axId val="112195072"/>
        <c:scaling>
          <c:orientation val="minMax"/>
        </c:scaling>
        <c:delete val="0"/>
        <c:axPos val="b"/>
        <c:majorTickMark val="none"/>
        <c:minorTickMark val="none"/>
        <c:tickLblPos val="nextTo"/>
        <c:crossAx val="112196608"/>
        <c:crosses val="autoZero"/>
        <c:auto val="1"/>
        <c:lblAlgn val="ctr"/>
        <c:lblOffset val="100"/>
        <c:noMultiLvlLbl val="0"/>
      </c:catAx>
      <c:valAx>
        <c:axId val="112196608"/>
        <c:scaling>
          <c:orientation val="minMax"/>
          <c:max val="100"/>
        </c:scaling>
        <c:delete val="0"/>
        <c:axPos val="l"/>
        <c:majorGridlines/>
        <c:numFmt formatCode="0.00" sourceLinked="1"/>
        <c:majorTickMark val="none"/>
        <c:minorTickMark val="none"/>
        <c:tickLblPos val="nextTo"/>
        <c:crossAx val="1121950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056854833444316E-2"/>
          <c:y val="0.1373067420974024"/>
          <c:w val="0.87218657369321384"/>
          <c:h val="0.63664146582737913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DSPM3!$B$4:$B$19</c:f>
              <c:strCache>
                <c:ptCount val="16"/>
                <c:pt idx="0">
                  <c:v>รพ.สต.กวางโจน</c:v>
                </c:pt>
                <c:pt idx="1">
                  <c:v>รพ.สต.บัวพักเกวียน</c:v>
                </c:pt>
                <c:pt idx="2">
                  <c:v>รพ.สต.หนองบัวพรม</c:v>
                </c:pt>
                <c:pt idx="3">
                  <c:v>รพ.สต.มูลกระบือ</c:v>
                </c:pt>
                <c:pt idx="4">
                  <c:v>รพ.สต.หนองแซง</c:v>
                </c:pt>
                <c:pt idx="5">
                  <c:v>รพ.สต.บ้านลาด</c:v>
                </c:pt>
                <c:pt idx="6">
                  <c:v>รพ.สต.กุดยม</c:v>
                </c:pt>
                <c:pt idx="7">
                  <c:v>รพ.สต.บ้านเพชร</c:v>
                </c:pt>
                <c:pt idx="8">
                  <c:v>รพ.สต.ภูดิน</c:v>
                </c:pt>
                <c:pt idx="9">
                  <c:v>รพ.สต.กุดจอก</c:v>
                </c:pt>
                <c:pt idx="10">
                  <c:v>รพ.สต.แดงสว่าง</c:v>
                </c:pt>
                <c:pt idx="11">
                  <c:v>รพ.สต.โนนเสลา</c:v>
                </c:pt>
                <c:pt idx="12">
                  <c:v>รพ.สต.โอโล</c:v>
                </c:pt>
                <c:pt idx="13">
                  <c:v>รพ.สต.บ้านธาตุ</c:v>
                </c:pt>
                <c:pt idx="14">
                  <c:v>รพ.สต.บ้านดอน</c:v>
                </c:pt>
                <c:pt idx="15">
                  <c:v>รพ.ภูเขียวเฉลิมพระเกียรติ</c:v>
                </c:pt>
              </c:strCache>
            </c:strRef>
          </c:cat>
          <c:val>
            <c:numRef>
              <c:f>DSPM3!$E$4:$E$19</c:f>
              <c:numCache>
                <c:formatCode>0.00</c:formatCode>
                <c:ptCount val="16"/>
                <c:pt idx="0">
                  <c:v>69.230769230769226</c:v>
                </c:pt>
                <c:pt idx="1">
                  <c:v>100</c:v>
                </c:pt>
                <c:pt idx="2">
                  <c:v>81.818181818181813</c:v>
                </c:pt>
                <c:pt idx="3">
                  <c:v>100</c:v>
                </c:pt>
                <c:pt idx="4">
                  <c:v>52.38095238095238</c:v>
                </c:pt>
                <c:pt idx="5">
                  <c:v>90.909090909090907</c:v>
                </c:pt>
                <c:pt idx="6">
                  <c:v>87.5</c:v>
                </c:pt>
                <c:pt idx="7">
                  <c:v>82.5</c:v>
                </c:pt>
                <c:pt idx="8">
                  <c:v>60</c:v>
                </c:pt>
                <c:pt idx="9">
                  <c:v>38.46153846153846</c:v>
                </c:pt>
                <c:pt idx="10">
                  <c:v>63.157894736842103</c:v>
                </c:pt>
                <c:pt idx="11">
                  <c:v>69.230769230769226</c:v>
                </c:pt>
                <c:pt idx="12">
                  <c:v>58.823529411764703</c:v>
                </c:pt>
                <c:pt idx="13">
                  <c:v>29.411764705882351</c:v>
                </c:pt>
                <c:pt idx="14">
                  <c:v>100</c:v>
                </c:pt>
                <c:pt idx="15">
                  <c:v>55.769230769230766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365120"/>
        <c:axId val="85366656"/>
      </c:barChart>
      <c:catAx>
        <c:axId val="85365120"/>
        <c:scaling>
          <c:orientation val="minMax"/>
        </c:scaling>
        <c:delete val="0"/>
        <c:axPos val="b"/>
        <c:majorTickMark val="none"/>
        <c:minorTickMark val="none"/>
        <c:tickLblPos val="nextTo"/>
        <c:crossAx val="85366656"/>
        <c:crosses val="autoZero"/>
        <c:auto val="1"/>
        <c:lblAlgn val="ctr"/>
        <c:lblOffset val="100"/>
        <c:noMultiLvlLbl val="0"/>
      </c:catAx>
      <c:valAx>
        <c:axId val="85366656"/>
        <c:scaling>
          <c:orientation val="minMax"/>
          <c:max val="100"/>
        </c:scaling>
        <c:delete val="0"/>
        <c:axPos val="l"/>
        <c:majorGridlines/>
        <c:numFmt formatCode="0.00" sourceLinked="1"/>
        <c:majorTickMark val="none"/>
        <c:minorTickMark val="none"/>
        <c:tickLblPos val="nextTo"/>
        <c:crossAx val="853651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21</xdr:row>
      <xdr:rowOff>9526</xdr:rowOff>
    </xdr:from>
    <xdr:to>
      <xdr:col>9</xdr:col>
      <xdr:colOff>0</xdr:colOff>
      <xdr:row>44</xdr:row>
      <xdr:rowOff>0</xdr:rowOff>
    </xdr:to>
    <xdr:graphicFrame macro="">
      <xdr:nvGraphicFramePr>
        <xdr:cNvPr id="2" name="แผนภูมิ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0</xdr:colOff>
      <xdr:row>21</xdr:row>
      <xdr:rowOff>158327</xdr:rowOff>
    </xdr:from>
    <xdr:ext cx="6819900" cy="232197"/>
    <xdr:sp macro="" textlink="">
      <xdr:nvSpPr>
        <xdr:cNvPr id="6" name="TextBox 5"/>
        <xdr:cNvSpPr txBox="1"/>
      </xdr:nvSpPr>
      <xdr:spPr>
        <a:xfrm>
          <a:off x="0" y="3968327"/>
          <a:ext cx="6819900" cy="2321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000" b="1" i="0" baseline="0">
              <a:solidFill>
                <a:schemeClr val="tx1"/>
              </a:solidFill>
              <a:effectLst/>
              <a:latin typeface="+mn-lt"/>
              <a:ea typeface="+mn-ea"/>
              <a:cs typeface="+mj-cs"/>
            </a:rPr>
            <a:t>ร้อยละประชากรอายุ 35 ปีขึ้นไปได้รับการคัดกรองเบาหวาน ปีงบประมาณ 256</a:t>
          </a:r>
          <a:r>
            <a:rPr lang="en-US" sz="1000" b="1" i="0" baseline="0">
              <a:solidFill>
                <a:schemeClr val="tx1"/>
              </a:solidFill>
              <a:effectLst/>
              <a:latin typeface="+mn-lt"/>
              <a:ea typeface="+mn-ea"/>
              <a:cs typeface="+mj-cs"/>
            </a:rPr>
            <a:t>2</a:t>
          </a:r>
          <a:endParaRPr lang="th-TH" sz="1000">
            <a:effectLst/>
            <a:cs typeface="+mj-cs"/>
          </a:endParaRPr>
        </a:p>
        <a:p>
          <a:pPr algn="ctr"/>
          <a:endParaRPr lang="th-TH" sz="1000">
            <a:cs typeface="+mj-cs"/>
          </a:endParaRPr>
        </a:p>
      </xdr:txBody>
    </xdr:sp>
    <xdr:clientData/>
  </xdr:oneCellAnchor>
  <xdr:twoCellAnchor>
    <xdr:from>
      <xdr:col>0</xdr:col>
      <xdr:colOff>539115</xdr:colOff>
      <xdr:row>25</xdr:row>
      <xdr:rowOff>123825</xdr:rowOff>
    </xdr:from>
    <xdr:to>
      <xdr:col>8</xdr:col>
      <xdr:colOff>390525</xdr:colOff>
      <xdr:row>25</xdr:row>
      <xdr:rowOff>133352</xdr:rowOff>
    </xdr:to>
    <xdr:cxnSp macro="">
      <xdr:nvCxnSpPr>
        <xdr:cNvPr id="5" name="ตัวเชื่อมต่อตรง 4"/>
        <xdr:cNvCxnSpPr/>
      </xdr:nvCxnSpPr>
      <xdr:spPr>
        <a:xfrm flipV="1">
          <a:off x="539115" y="4657725"/>
          <a:ext cx="5995035" cy="9527"/>
        </a:xfrm>
        <a:prstGeom prst="line">
          <a:avLst/>
        </a:prstGeom>
        <a:ln w="19050"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8</xdr:col>
      <xdr:colOff>400050</xdr:colOff>
      <xdr:row>25</xdr:row>
      <xdr:rowOff>9525</xdr:rowOff>
    </xdr:from>
    <xdr:to>
      <xdr:col>9</xdr:col>
      <xdr:colOff>247650</xdr:colOff>
      <xdr:row>26</xdr:row>
      <xdr:rowOff>95250</xdr:rowOff>
    </xdr:to>
    <xdr:sp macro="" textlink="">
      <xdr:nvSpPr>
        <xdr:cNvPr id="4" name="TextBox 3"/>
        <xdr:cNvSpPr txBox="1"/>
      </xdr:nvSpPr>
      <xdr:spPr>
        <a:xfrm>
          <a:off x="6543675" y="4543425"/>
          <a:ext cx="533400" cy="266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QOF</a:t>
          </a:r>
          <a:endParaRPr lang="th-TH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21</xdr:row>
      <xdr:rowOff>9524</xdr:rowOff>
    </xdr:from>
    <xdr:to>
      <xdr:col>9</xdr:col>
      <xdr:colOff>0</xdr:colOff>
      <xdr:row>44</xdr:row>
      <xdr:rowOff>0</xdr:rowOff>
    </xdr:to>
    <xdr:graphicFrame macro="">
      <xdr:nvGraphicFramePr>
        <xdr:cNvPr id="2" name="แผนภูมิ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590550</xdr:colOff>
      <xdr:row>36</xdr:row>
      <xdr:rowOff>28575</xdr:rowOff>
    </xdr:from>
    <xdr:to>
      <xdr:col>8</xdr:col>
      <xdr:colOff>419100</xdr:colOff>
      <xdr:row>36</xdr:row>
      <xdr:rowOff>28575</xdr:rowOff>
    </xdr:to>
    <xdr:cxnSp macro="">
      <xdr:nvCxnSpPr>
        <xdr:cNvPr id="3" name="ตัวเชื่อมต่อตรง 2"/>
        <xdr:cNvCxnSpPr/>
      </xdr:nvCxnSpPr>
      <xdr:spPr>
        <a:xfrm>
          <a:off x="590550" y="6543675"/>
          <a:ext cx="6010275" cy="0"/>
        </a:xfrm>
        <a:prstGeom prst="line">
          <a:avLst/>
        </a:prstGeom>
        <a:ln w="19050"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8</xdr:col>
      <xdr:colOff>419100</xdr:colOff>
      <xdr:row>35</xdr:row>
      <xdr:rowOff>66675</xdr:rowOff>
    </xdr:from>
    <xdr:to>
      <xdr:col>9</xdr:col>
      <xdr:colOff>266700</xdr:colOff>
      <xdr:row>36</xdr:row>
      <xdr:rowOff>152400</xdr:rowOff>
    </xdr:to>
    <xdr:sp macro="" textlink="">
      <xdr:nvSpPr>
        <xdr:cNvPr id="4" name="TextBox 3"/>
        <xdr:cNvSpPr txBox="1"/>
      </xdr:nvSpPr>
      <xdr:spPr>
        <a:xfrm>
          <a:off x="6600825" y="6410325"/>
          <a:ext cx="533400" cy="266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QOF</a:t>
          </a:r>
          <a:endParaRPr lang="th-TH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21</xdr:row>
      <xdr:rowOff>38099</xdr:rowOff>
    </xdr:from>
    <xdr:to>
      <xdr:col>9</xdr:col>
      <xdr:colOff>0</xdr:colOff>
      <xdr:row>43</xdr:row>
      <xdr:rowOff>180974</xdr:rowOff>
    </xdr:to>
    <xdr:graphicFrame macro="">
      <xdr:nvGraphicFramePr>
        <xdr:cNvPr id="2" name="แผนภูมิ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9526</xdr:colOff>
      <xdr:row>21</xdr:row>
      <xdr:rowOff>171450</xdr:rowOff>
    </xdr:from>
    <xdr:ext cx="6858000" cy="238125"/>
    <xdr:sp macro="" textlink="">
      <xdr:nvSpPr>
        <xdr:cNvPr id="9" name="TextBox 8"/>
        <xdr:cNvSpPr txBox="1"/>
      </xdr:nvSpPr>
      <xdr:spPr>
        <a:xfrm>
          <a:off x="9526" y="3981450"/>
          <a:ext cx="6858000" cy="238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000" b="1" i="0" baseline="0">
              <a:solidFill>
                <a:schemeClr val="tx1"/>
              </a:solidFill>
              <a:effectLst/>
              <a:latin typeface="+mn-lt"/>
              <a:ea typeface="+mn-ea"/>
              <a:cs typeface="+mj-cs"/>
            </a:rPr>
            <a:t>ร้อยละประชากรอายุ 35 ปีขึ้นไปได้รับการคัดกรองความดันโลหิตสูง ปีงบประมาณ 2562</a:t>
          </a:r>
          <a:endParaRPr lang="th-TH" sz="1000">
            <a:effectLst/>
            <a:cs typeface="+mj-cs"/>
          </a:endParaRPr>
        </a:p>
        <a:p>
          <a:pPr algn="ctr"/>
          <a:endParaRPr lang="th-TH" sz="1000">
            <a:cs typeface="+mj-cs"/>
          </a:endParaRPr>
        </a:p>
      </xdr:txBody>
    </xdr:sp>
    <xdr:clientData/>
  </xdr:oneCellAnchor>
  <xdr:twoCellAnchor>
    <xdr:from>
      <xdr:col>0</xdr:col>
      <xdr:colOff>590550</xdr:colOff>
      <xdr:row>25</xdr:row>
      <xdr:rowOff>133350</xdr:rowOff>
    </xdr:from>
    <xdr:to>
      <xdr:col>8</xdr:col>
      <xdr:colOff>485775</xdr:colOff>
      <xdr:row>25</xdr:row>
      <xdr:rowOff>142875</xdr:rowOff>
    </xdr:to>
    <xdr:cxnSp macro="">
      <xdr:nvCxnSpPr>
        <xdr:cNvPr id="5" name="ตัวเชื่อมต่อตรง 4"/>
        <xdr:cNvCxnSpPr/>
      </xdr:nvCxnSpPr>
      <xdr:spPr>
        <a:xfrm flipV="1">
          <a:off x="590550" y="4667250"/>
          <a:ext cx="6076950" cy="9525"/>
        </a:xfrm>
        <a:prstGeom prst="line">
          <a:avLst/>
        </a:prstGeom>
        <a:ln w="19050"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8</xdr:col>
      <xdr:colOff>485775</xdr:colOff>
      <xdr:row>24</xdr:row>
      <xdr:rowOff>171450</xdr:rowOff>
    </xdr:from>
    <xdr:to>
      <xdr:col>9</xdr:col>
      <xdr:colOff>333375</xdr:colOff>
      <xdr:row>26</xdr:row>
      <xdr:rowOff>76200</xdr:rowOff>
    </xdr:to>
    <xdr:sp macro="" textlink="">
      <xdr:nvSpPr>
        <xdr:cNvPr id="6" name="TextBox 5"/>
        <xdr:cNvSpPr txBox="1"/>
      </xdr:nvSpPr>
      <xdr:spPr>
        <a:xfrm>
          <a:off x="6667500" y="4524375"/>
          <a:ext cx="533400" cy="266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QOF</a:t>
          </a:r>
          <a:endParaRPr lang="th-TH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171450</xdr:rowOff>
    </xdr:from>
    <xdr:to>
      <xdr:col>9</xdr:col>
      <xdr:colOff>0</xdr:colOff>
      <xdr:row>44</xdr:row>
      <xdr:rowOff>9525</xdr:rowOff>
    </xdr:to>
    <xdr:graphicFrame macro="">
      <xdr:nvGraphicFramePr>
        <xdr:cNvPr id="2" name="แผนภูมิ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21</xdr:row>
      <xdr:rowOff>85725</xdr:rowOff>
    </xdr:from>
    <xdr:to>
      <xdr:col>8</xdr:col>
      <xdr:colOff>647700</xdr:colOff>
      <xdr:row>23</xdr:row>
      <xdr:rowOff>19050</xdr:rowOff>
    </xdr:to>
    <xdr:sp macro="" textlink="">
      <xdr:nvSpPr>
        <xdr:cNvPr id="5" name="TextBox 4"/>
        <xdr:cNvSpPr txBox="1"/>
      </xdr:nvSpPr>
      <xdr:spPr>
        <a:xfrm>
          <a:off x="0" y="3886200"/>
          <a:ext cx="6829425" cy="2952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000" b="1" i="0" baseline="0">
              <a:solidFill>
                <a:schemeClr val="dk1"/>
              </a:solidFill>
              <a:effectLst/>
              <a:latin typeface="+mn-lt"/>
              <a:ea typeface="+mn-ea"/>
              <a:cs typeface="+mj-cs"/>
            </a:rPr>
            <a:t>ร้อยละของหญิงมีครรภ์ได้รับการฝากครรภ์ครั้งแรกภายใน 12 สัปดาห์</a:t>
          </a:r>
          <a:r>
            <a:rPr lang="en-US" sz="1000" b="1" i="0" baseline="0">
              <a:solidFill>
                <a:schemeClr val="dk1"/>
              </a:solidFill>
              <a:effectLst/>
              <a:latin typeface="+mn-lt"/>
              <a:ea typeface="+mn-ea"/>
              <a:cs typeface="+mj-cs"/>
            </a:rPr>
            <a:t>  </a:t>
          </a:r>
          <a:r>
            <a:rPr lang="th-TH" sz="1000" b="1" i="0" baseline="0">
              <a:solidFill>
                <a:schemeClr val="dk1"/>
              </a:solidFill>
              <a:effectLst/>
              <a:latin typeface="+mn-lt"/>
              <a:ea typeface="+mn-ea"/>
              <a:cs typeface="+mj-cs"/>
            </a:rPr>
            <a:t>ปีงบประมาณ 2561</a:t>
          </a:r>
          <a:endParaRPr lang="th-TH" sz="1000">
            <a:effectLst/>
            <a:cs typeface="+mj-cs"/>
          </a:endParaRPr>
        </a:p>
        <a:p>
          <a:pPr algn="ctr"/>
          <a:endParaRPr lang="th-TH" sz="1000">
            <a:cs typeface="+mj-cs"/>
          </a:endParaRPr>
        </a:p>
      </xdr:txBody>
    </xdr:sp>
    <xdr:clientData/>
  </xdr:twoCellAnchor>
  <xdr:twoCellAnchor>
    <xdr:from>
      <xdr:col>8</xdr:col>
      <xdr:colOff>447675</xdr:colOff>
      <xdr:row>28</xdr:row>
      <xdr:rowOff>152400</xdr:rowOff>
    </xdr:from>
    <xdr:to>
      <xdr:col>9</xdr:col>
      <xdr:colOff>295275</xdr:colOff>
      <xdr:row>30</xdr:row>
      <xdr:rowOff>57150</xdr:rowOff>
    </xdr:to>
    <xdr:sp macro="" textlink="">
      <xdr:nvSpPr>
        <xdr:cNvPr id="6" name="TextBox 5"/>
        <xdr:cNvSpPr txBox="1"/>
      </xdr:nvSpPr>
      <xdr:spPr>
        <a:xfrm>
          <a:off x="6629400" y="5219700"/>
          <a:ext cx="533400" cy="266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QOF</a:t>
          </a:r>
          <a:endParaRPr lang="th-TH" sz="1100"/>
        </a:p>
      </xdr:txBody>
    </xdr:sp>
    <xdr:clientData/>
  </xdr:twoCellAnchor>
  <xdr:twoCellAnchor>
    <xdr:from>
      <xdr:col>0</xdr:col>
      <xdr:colOff>581025</xdr:colOff>
      <xdr:row>29</xdr:row>
      <xdr:rowOff>104775</xdr:rowOff>
    </xdr:from>
    <xdr:to>
      <xdr:col>8</xdr:col>
      <xdr:colOff>466725</xdr:colOff>
      <xdr:row>29</xdr:row>
      <xdr:rowOff>104776</xdr:rowOff>
    </xdr:to>
    <xdr:cxnSp macro="">
      <xdr:nvCxnSpPr>
        <xdr:cNvPr id="8" name="ตัวเชื่อมต่อตรง 7"/>
        <xdr:cNvCxnSpPr/>
      </xdr:nvCxnSpPr>
      <xdr:spPr>
        <a:xfrm flipV="1">
          <a:off x="581025" y="5353050"/>
          <a:ext cx="6067425" cy="1"/>
        </a:xfrm>
        <a:prstGeom prst="line">
          <a:avLst/>
        </a:prstGeom>
        <a:ln w="19050"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20</xdr:row>
      <xdr:rowOff>180974</xdr:rowOff>
    </xdr:from>
    <xdr:to>
      <xdr:col>9</xdr:col>
      <xdr:colOff>0</xdr:colOff>
      <xdr:row>43</xdr:row>
      <xdr:rowOff>171450</xdr:rowOff>
    </xdr:to>
    <xdr:graphicFrame macro="">
      <xdr:nvGraphicFramePr>
        <xdr:cNvPr id="2" name="แผนภูมิ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600075</xdr:colOff>
      <xdr:row>27</xdr:row>
      <xdr:rowOff>9525</xdr:rowOff>
    </xdr:from>
    <xdr:to>
      <xdr:col>8</xdr:col>
      <xdr:colOff>428625</xdr:colOff>
      <xdr:row>27</xdr:row>
      <xdr:rowOff>19050</xdr:rowOff>
    </xdr:to>
    <xdr:cxnSp macro="">
      <xdr:nvCxnSpPr>
        <xdr:cNvPr id="3" name="ตัวเชื่อมต่อตรง 2"/>
        <xdr:cNvCxnSpPr/>
      </xdr:nvCxnSpPr>
      <xdr:spPr>
        <a:xfrm flipV="1">
          <a:off x="600075" y="4895850"/>
          <a:ext cx="6010275" cy="9525"/>
        </a:xfrm>
        <a:prstGeom prst="line">
          <a:avLst/>
        </a:prstGeom>
        <a:ln w="19050"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0</xdr:col>
      <xdr:colOff>19050</xdr:colOff>
      <xdr:row>21</xdr:row>
      <xdr:rowOff>133350</xdr:rowOff>
    </xdr:from>
    <xdr:to>
      <xdr:col>8</xdr:col>
      <xdr:colOff>647700</xdr:colOff>
      <xdr:row>23</xdr:row>
      <xdr:rowOff>66675</xdr:rowOff>
    </xdr:to>
    <xdr:sp macro="" textlink="">
      <xdr:nvSpPr>
        <xdr:cNvPr id="5" name="TextBox 4"/>
        <xdr:cNvSpPr txBox="1"/>
      </xdr:nvSpPr>
      <xdr:spPr>
        <a:xfrm>
          <a:off x="19050" y="3933825"/>
          <a:ext cx="6810375" cy="2952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0"/>
          <a:r>
            <a:rPr lang="th-TH" sz="1000" b="1" i="0" baseline="0">
              <a:solidFill>
                <a:schemeClr val="dk1"/>
              </a:solidFill>
              <a:effectLst/>
              <a:latin typeface="+mn-lt"/>
              <a:ea typeface="+mn-ea"/>
              <a:cs typeface="+mj-cs"/>
            </a:rPr>
            <a:t>ร้อยละสะสมความครอบคลุมการตรวจคัดกรองมะเร็งปากมดลูกในสตรี 30-60 ปี ภายใน 5  ปี</a:t>
          </a:r>
          <a:endParaRPr lang="th-TH" sz="1000">
            <a:effectLst/>
            <a:cs typeface="+mj-cs"/>
          </a:endParaRPr>
        </a:p>
        <a:p>
          <a:pPr algn="ctr"/>
          <a:endParaRPr lang="th-TH" sz="1000">
            <a:cs typeface="+mj-cs"/>
          </a:endParaRPr>
        </a:p>
      </xdr:txBody>
    </xdr:sp>
    <xdr:clientData/>
  </xdr:twoCellAnchor>
  <xdr:twoCellAnchor>
    <xdr:from>
      <xdr:col>8</xdr:col>
      <xdr:colOff>419100</xdr:colOff>
      <xdr:row>26</xdr:row>
      <xdr:rowOff>38100</xdr:rowOff>
    </xdr:from>
    <xdr:to>
      <xdr:col>9</xdr:col>
      <xdr:colOff>266700</xdr:colOff>
      <xdr:row>27</xdr:row>
      <xdr:rowOff>123825</xdr:rowOff>
    </xdr:to>
    <xdr:sp macro="" textlink="">
      <xdr:nvSpPr>
        <xdr:cNvPr id="6" name="TextBox 5"/>
        <xdr:cNvSpPr txBox="1"/>
      </xdr:nvSpPr>
      <xdr:spPr>
        <a:xfrm>
          <a:off x="6600825" y="4743450"/>
          <a:ext cx="533400" cy="266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QOF</a:t>
          </a:r>
          <a:endParaRPr lang="th-TH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180974</xdr:rowOff>
    </xdr:from>
    <xdr:to>
      <xdr:col>9</xdr:col>
      <xdr:colOff>0</xdr:colOff>
      <xdr:row>43</xdr:row>
      <xdr:rowOff>171450</xdr:rowOff>
    </xdr:to>
    <xdr:graphicFrame macro="">
      <xdr:nvGraphicFramePr>
        <xdr:cNvPr id="2" name="แผนภูมิ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600075</xdr:colOff>
      <xdr:row>36</xdr:row>
      <xdr:rowOff>19050</xdr:rowOff>
    </xdr:from>
    <xdr:to>
      <xdr:col>8</xdr:col>
      <xdr:colOff>409575</xdr:colOff>
      <xdr:row>36</xdr:row>
      <xdr:rowOff>19050</xdr:rowOff>
    </xdr:to>
    <xdr:cxnSp macro="">
      <xdr:nvCxnSpPr>
        <xdr:cNvPr id="3" name="ตัวเชื่อมต่อตรง 2"/>
        <xdr:cNvCxnSpPr/>
      </xdr:nvCxnSpPr>
      <xdr:spPr>
        <a:xfrm>
          <a:off x="600075" y="6534150"/>
          <a:ext cx="5991225" cy="0"/>
        </a:xfrm>
        <a:prstGeom prst="line">
          <a:avLst/>
        </a:prstGeom>
        <a:ln w="19050"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0</xdr:col>
      <xdr:colOff>38100</xdr:colOff>
      <xdr:row>21</xdr:row>
      <xdr:rowOff>133350</xdr:rowOff>
    </xdr:from>
    <xdr:to>
      <xdr:col>8</xdr:col>
      <xdr:colOff>666750</xdr:colOff>
      <xdr:row>23</xdr:row>
      <xdr:rowOff>66675</xdr:rowOff>
    </xdr:to>
    <xdr:sp macro="" textlink="">
      <xdr:nvSpPr>
        <xdr:cNvPr id="5" name="TextBox 4"/>
        <xdr:cNvSpPr txBox="1"/>
      </xdr:nvSpPr>
      <xdr:spPr>
        <a:xfrm>
          <a:off x="38100" y="3933825"/>
          <a:ext cx="6810375" cy="2952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0"/>
          <a:r>
            <a:rPr lang="th-TH" sz="1000" b="1" i="0" baseline="0">
              <a:solidFill>
                <a:schemeClr val="dk1"/>
              </a:solidFill>
              <a:effectLst/>
              <a:latin typeface="+mn-lt"/>
              <a:ea typeface="+mn-ea"/>
              <a:cs typeface="+mj-cs"/>
            </a:rPr>
            <a:t> ร้อยละการใช้ยาปฏิชีวนะอย่างรับผิดชอบในผู้ป่วยนอก โรคอุจาระร่วงเฉียบพลัน</a:t>
          </a:r>
          <a:r>
            <a:rPr lang="en-US" sz="1000" b="1" i="0" baseline="0">
              <a:solidFill>
                <a:schemeClr val="dk1"/>
              </a:solidFill>
              <a:effectLst/>
              <a:latin typeface="+mn-lt"/>
              <a:ea typeface="+mn-ea"/>
              <a:cs typeface="+mj-cs"/>
            </a:rPr>
            <a:t> </a:t>
          </a:r>
          <a:r>
            <a:rPr lang="th-TH" sz="1000" b="1" i="0" baseline="0">
              <a:solidFill>
                <a:schemeClr val="dk1"/>
              </a:solidFill>
              <a:effectLst/>
              <a:latin typeface="+mn-lt"/>
              <a:ea typeface="+mn-ea"/>
              <a:cs typeface="+mj-cs"/>
            </a:rPr>
            <a:t> ปีงบประมาณ 2562</a:t>
          </a:r>
          <a:endParaRPr lang="th-TH" sz="1000">
            <a:effectLst/>
            <a:cs typeface="+mj-cs"/>
          </a:endParaRPr>
        </a:p>
        <a:p>
          <a:pPr algn="ctr"/>
          <a:endParaRPr lang="th-TH" sz="1000">
            <a:cs typeface="+mj-cs"/>
          </a:endParaRPr>
        </a:p>
      </xdr:txBody>
    </xdr:sp>
    <xdr:clientData/>
  </xdr:twoCellAnchor>
  <xdr:twoCellAnchor>
    <xdr:from>
      <xdr:col>8</xdr:col>
      <xdr:colOff>400050</xdr:colOff>
      <xdr:row>35</xdr:row>
      <xdr:rowOff>47625</xdr:rowOff>
    </xdr:from>
    <xdr:to>
      <xdr:col>9</xdr:col>
      <xdr:colOff>247650</xdr:colOff>
      <xdr:row>36</xdr:row>
      <xdr:rowOff>133350</xdr:rowOff>
    </xdr:to>
    <xdr:sp macro="" textlink="">
      <xdr:nvSpPr>
        <xdr:cNvPr id="6" name="TextBox 5"/>
        <xdr:cNvSpPr txBox="1"/>
      </xdr:nvSpPr>
      <xdr:spPr>
        <a:xfrm>
          <a:off x="6581775" y="6391275"/>
          <a:ext cx="533400" cy="266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QOF</a:t>
          </a:r>
          <a:endParaRPr lang="th-TH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21</xdr:row>
      <xdr:rowOff>9525</xdr:rowOff>
    </xdr:from>
    <xdr:to>
      <xdr:col>9</xdr:col>
      <xdr:colOff>0</xdr:colOff>
      <xdr:row>43</xdr:row>
      <xdr:rowOff>171451</xdr:rowOff>
    </xdr:to>
    <xdr:graphicFrame macro="">
      <xdr:nvGraphicFramePr>
        <xdr:cNvPr id="2" name="แผนภูมิ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590550</xdr:colOff>
      <xdr:row>36</xdr:row>
      <xdr:rowOff>19050</xdr:rowOff>
    </xdr:from>
    <xdr:to>
      <xdr:col>8</xdr:col>
      <xdr:colOff>400050</xdr:colOff>
      <xdr:row>36</xdr:row>
      <xdr:rowOff>19050</xdr:rowOff>
    </xdr:to>
    <xdr:cxnSp macro="">
      <xdr:nvCxnSpPr>
        <xdr:cNvPr id="3" name="ตัวเชื่อมต่อตรง 2"/>
        <xdr:cNvCxnSpPr/>
      </xdr:nvCxnSpPr>
      <xdr:spPr>
        <a:xfrm>
          <a:off x="590550" y="6534150"/>
          <a:ext cx="5991225" cy="0"/>
        </a:xfrm>
        <a:prstGeom prst="line">
          <a:avLst/>
        </a:prstGeom>
        <a:ln w="19050"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0</xdr:col>
      <xdr:colOff>38100</xdr:colOff>
      <xdr:row>21</xdr:row>
      <xdr:rowOff>114300</xdr:rowOff>
    </xdr:from>
    <xdr:to>
      <xdr:col>8</xdr:col>
      <xdr:colOff>666750</xdr:colOff>
      <xdr:row>23</xdr:row>
      <xdr:rowOff>47625</xdr:rowOff>
    </xdr:to>
    <xdr:sp macro="" textlink="">
      <xdr:nvSpPr>
        <xdr:cNvPr id="6" name="TextBox 5"/>
        <xdr:cNvSpPr txBox="1"/>
      </xdr:nvSpPr>
      <xdr:spPr>
        <a:xfrm>
          <a:off x="38100" y="3914775"/>
          <a:ext cx="6810375" cy="2952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0"/>
          <a:r>
            <a:rPr lang="th-TH" sz="1000" b="1" i="0" baseline="0">
              <a:solidFill>
                <a:schemeClr val="dk1"/>
              </a:solidFill>
              <a:effectLst/>
              <a:latin typeface="+mn-lt"/>
              <a:ea typeface="+mn-ea"/>
              <a:cs typeface="+mj-cs"/>
            </a:rPr>
            <a:t> ร้อยละการใช้ยาปฏิชีวนะอย่างรับผิดชอบในผู้ป่วยนอก ติดเชื้อระบบทางเดินหายใจ ปีงบประมาณ 2562</a:t>
          </a:r>
          <a:endParaRPr lang="th-TH" sz="1000">
            <a:effectLst/>
            <a:cs typeface="+mj-cs"/>
          </a:endParaRPr>
        </a:p>
        <a:p>
          <a:pPr algn="ctr"/>
          <a:endParaRPr lang="th-TH" sz="1000">
            <a:cs typeface="+mj-cs"/>
          </a:endParaRPr>
        </a:p>
      </xdr:txBody>
    </xdr:sp>
    <xdr:clientData/>
  </xdr:twoCellAnchor>
  <xdr:twoCellAnchor>
    <xdr:from>
      <xdr:col>8</xdr:col>
      <xdr:colOff>381000</xdr:colOff>
      <xdr:row>35</xdr:row>
      <xdr:rowOff>57150</xdr:rowOff>
    </xdr:from>
    <xdr:to>
      <xdr:col>9</xdr:col>
      <xdr:colOff>228600</xdr:colOff>
      <xdr:row>36</xdr:row>
      <xdr:rowOff>142875</xdr:rowOff>
    </xdr:to>
    <xdr:sp macro="" textlink="">
      <xdr:nvSpPr>
        <xdr:cNvPr id="5" name="TextBox 4"/>
        <xdr:cNvSpPr txBox="1"/>
      </xdr:nvSpPr>
      <xdr:spPr>
        <a:xfrm>
          <a:off x="6562725" y="6400800"/>
          <a:ext cx="533400" cy="266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QOF</a:t>
          </a:r>
          <a:endParaRPr lang="th-TH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21</xdr:row>
      <xdr:rowOff>0</xdr:rowOff>
    </xdr:from>
    <xdr:to>
      <xdr:col>9</xdr:col>
      <xdr:colOff>0</xdr:colOff>
      <xdr:row>44</xdr:row>
      <xdr:rowOff>1</xdr:rowOff>
    </xdr:to>
    <xdr:graphicFrame macro="">
      <xdr:nvGraphicFramePr>
        <xdr:cNvPr id="2" name="แผนภูมิ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581025</xdr:colOff>
      <xdr:row>26</xdr:row>
      <xdr:rowOff>161925</xdr:rowOff>
    </xdr:from>
    <xdr:to>
      <xdr:col>8</xdr:col>
      <xdr:colOff>409575</xdr:colOff>
      <xdr:row>26</xdr:row>
      <xdr:rowOff>171450</xdr:rowOff>
    </xdr:to>
    <xdr:cxnSp macro="">
      <xdr:nvCxnSpPr>
        <xdr:cNvPr id="3" name="ตัวเชื่อมต่อตรง 2"/>
        <xdr:cNvCxnSpPr/>
      </xdr:nvCxnSpPr>
      <xdr:spPr>
        <a:xfrm flipV="1">
          <a:off x="581025" y="4867275"/>
          <a:ext cx="6010275" cy="9525"/>
        </a:xfrm>
        <a:prstGeom prst="line">
          <a:avLst/>
        </a:prstGeom>
        <a:ln w="19050"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47625</xdr:colOff>
      <xdr:row>21</xdr:row>
      <xdr:rowOff>123825</xdr:rowOff>
    </xdr:from>
    <xdr:to>
      <xdr:col>8</xdr:col>
      <xdr:colOff>676275</xdr:colOff>
      <xdr:row>23</xdr:row>
      <xdr:rowOff>57150</xdr:rowOff>
    </xdr:to>
    <xdr:sp macro="" textlink="">
      <xdr:nvSpPr>
        <xdr:cNvPr id="4" name="TextBox 3"/>
        <xdr:cNvSpPr txBox="1"/>
      </xdr:nvSpPr>
      <xdr:spPr>
        <a:xfrm>
          <a:off x="47625" y="3924300"/>
          <a:ext cx="6810375" cy="2952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0"/>
          <a:r>
            <a:rPr lang="th-TH" sz="1000" b="1" i="0" baseline="0">
              <a:solidFill>
                <a:schemeClr val="dk1"/>
              </a:solidFill>
              <a:effectLst/>
              <a:latin typeface="+mn-lt"/>
              <a:ea typeface="+mn-ea"/>
              <a:cs typeface="+mj-cs"/>
            </a:rPr>
            <a:t> ร้อยละ 80 ของเด็กอายุ 9 , 18 , 30 , 24 เดือนได้รับการตรวจพัฒนาการ ปีงบประมาณ 2562</a:t>
          </a:r>
          <a:endParaRPr lang="th-TH" sz="1000">
            <a:effectLst/>
            <a:cs typeface="+mj-cs"/>
          </a:endParaRPr>
        </a:p>
        <a:p>
          <a:pPr algn="ctr"/>
          <a:endParaRPr lang="th-TH" sz="1000">
            <a:cs typeface="+mj-cs"/>
          </a:endParaRPr>
        </a:p>
      </xdr:txBody>
    </xdr:sp>
    <xdr:clientData/>
  </xdr:twoCellAnchor>
  <xdr:twoCellAnchor>
    <xdr:from>
      <xdr:col>8</xdr:col>
      <xdr:colOff>400050</xdr:colOff>
      <xdr:row>26</xdr:row>
      <xdr:rowOff>19050</xdr:rowOff>
    </xdr:from>
    <xdr:to>
      <xdr:col>9</xdr:col>
      <xdr:colOff>247650</xdr:colOff>
      <xdr:row>27</xdr:row>
      <xdr:rowOff>104775</xdr:rowOff>
    </xdr:to>
    <xdr:sp macro="" textlink="">
      <xdr:nvSpPr>
        <xdr:cNvPr id="5" name="TextBox 4"/>
        <xdr:cNvSpPr txBox="1"/>
      </xdr:nvSpPr>
      <xdr:spPr>
        <a:xfrm>
          <a:off x="6581775" y="4743450"/>
          <a:ext cx="533400" cy="266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QOF</a:t>
          </a:r>
          <a:endParaRPr lang="th-TH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20</xdr:row>
      <xdr:rowOff>180974</xdr:rowOff>
    </xdr:from>
    <xdr:to>
      <xdr:col>9</xdr:col>
      <xdr:colOff>0</xdr:colOff>
      <xdr:row>43</xdr:row>
      <xdr:rowOff>171450</xdr:rowOff>
    </xdr:to>
    <xdr:graphicFrame macro="">
      <xdr:nvGraphicFramePr>
        <xdr:cNvPr id="2" name="แผนภูมิ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571500</xdr:colOff>
      <xdr:row>35</xdr:row>
      <xdr:rowOff>66675</xdr:rowOff>
    </xdr:from>
    <xdr:to>
      <xdr:col>8</xdr:col>
      <xdr:colOff>400050</xdr:colOff>
      <xdr:row>35</xdr:row>
      <xdr:rowOff>76200</xdr:rowOff>
    </xdr:to>
    <xdr:cxnSp macro="">
      <xdr:nvCxnSpPr>
        <xdr:cNvPr id="3" name="ตัวเชื่อมต่อตรง 2"/>
        <xdr:cNvCxnSpPr/>
      </xdr:nvCxnSpPr>
      <xdr:spPr>
        <a:xfrm flipV="1">
          <a:off x="571500" y="6410325"/>
          <a:ext cx="6010275" cy="9525"/>
        </a:xfrm>
        <a:prstGeom prst="line">
          <a:avLst/>
        </a:prstGeom>
        <a:ln w="19050"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0</xdr:col>
      <xdr:colOff>38100</xdr:colOff>
      <xdr:row>21</xdr:row>
      <xdr:rowOff>114300</xdr:rowOff>
    </xdr:from>
    <xdr:to>
      <xdr:col>8</xdr:col>
      <xdr:colOff>666750</xdr:colOff>
      <xdr:row>23</xdr:row>
      <xdr:rowOff>47625</xdr:rowOff>
    </xdr:to>
    <xdr:sp macro="" textlink="">
      <xdr:nvSpPr>
        <xdr:cNvPr id="5" name="TextBox 4"/>
        <xdr:cNvSpPr txBox="1"/>
      </xdr:nvSpPr>
      <xdr:spPr>
        <a:xfrm>
          <a:off x="38100" y="3914775"/>
          <a:ext cx="6810375" cy="2952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0"/>
          <a:r>
            <a:rPr lang="th-TH" sz="1000" b="1" i="0" baseline="0">
              <a:solidFill>
                <a:schemeClr val="dk1"/>
              </a:solidFill>
              <a:effectLst/>
              <a:latin typeface="+mn-lt"/>
              <a:ea typeface="+mn-ea"/>
              <a:cs typeface="+mj-cs"/>
            </a:rPr>
            <a:t> การตรวจคัดกรองพัฒนาการเด็ก อายุ 9 ,18, 30, 42 เดือน พบสงสัยล่าช้า ไม่น้อยกว่าร้อยละ 20 ปีงบประมาณ 2562</a:t>
          </a:r>
          <a:endParaRPr lang="th-TH" sz="1000">
            <a:effectLst/>
            <a:cs typeface="+mj-cs"/>
          </a:endParaRPr>
        </a:p>
        <a:p>
          <a:pPr algn="ctr"/>
          <a:endParaRPr lang="th-TH" sz="1000">
            <a:cs typeface="+mj-cs"/>
          </a:endParaRPr>
        </a:p>
      </xdr:txBody>
    </xdr:sp>
    <xdr:clientData/>
  </xdr:twoCellAnchor>
  <xdr:twoCellAnchor>
    <xdr:from>
      <xdr:col>8</xdr:col>
      <xdr:colOff>390525</xdr:colOff>
      <xdr:row>35</xdr:row>
      <xdr:rowOff>57150</xdr:rowOff>
    </xdr:from>
    <xdr:to>
      <xdr:col>9</xdr:col>
      <xdr:colOff>238125</xdr:colOff>
      <xdr:row>36</xdr:row>
      <xdr:rowOff>142875</xdr:rowOff>
    </xdr:to>
    <xdr:sp macro="" textlink="">
      <xdr:nvSpPr>
        <xdr:cNvPr id="6" name="TextBox 5"/>
        <xdr:cNvSpPr txBox="1"/>
      </xdr:nvSpPr>
      <xdr:spPr>
        <a:xfrm>
          <a:off x="6572250" y="6400800"/>
          <a:ext cx="533400" cy="266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QOF</a:t>
          </a:r>
          <a:endParaRPr lang="th-TH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20</xdr:row>
      <xdr:rowOff>180974</xdr:rowOff>
    </xdr:from>
    <xdr:to>
      <xdr:col>8</xdr:col>
      <xdr:colOff>676275</xdr:colOff>
      <xdr:row>44</xdr:row>
      <xdr:rowOff>9525</xdr:rowOff>
    </xdr:to>
    <xdr:graphicFrame macro="">
      <xdr:nvGraphicFramePr>
        <xdr:cNvPr id="2" name="แผนภูมิ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590550</xdr:colOff>
      <xdr:row>30</xdr:row>
      <xdr:rowOff>0</xdr:rowOff>
    </xdr:from>
    <xdr:to>
      <xdr:col>8</xdr:col>
      <xdr:colOff>390525</xdr:colOff>
      <xdr:row>30</xdr:row>
      <xdr:rowOff>19050</xdr:rowOff>
    </xdr:to>
    <xdr:cxnSp macro="">
      <xdr:nvCxnSpPr>
        <xdr:cNvPr id="3" name="ตัวเชื่อมต่อตรง 2"/>
        <xdr:cNvCxnSpPr/>
      </xdr:nvCxnSpPr>
      <xdr:spPr>
        <a:xfrm flipV="1">
          <a:off x="590550" y="5429250"/>
          <a:ext cx="5981700" cy="19050"/>
        </a:xfrm>
        <a:prstGeom prst="line">
          <a:avLst/>
        </a:prstGeom>
        <a:ln w="19050"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0</xdr:col>
      <xdr:colOff>28575</xdr:colOff>
      <xdr:row>21</xdr:row>
      <xdr:rowOff>66675</xdr:rowOff>
    </xdr:from>
    <xdr:to>
      <xdr:col>8</xdr:col>
      <xdr:colOff>657225</xdr:colOff>
      <xdr:row>23</xdr:row>
      <xdr:rowOff>0</xdr:rowOff>
    </xdr:to>
    <xdr:sp macro="" textlink="">
      <xdr:nvSpPr>
        <xdr:cNvPr id="4" name="TextBox 3"/>
        <xdr:cNvSpPr txBox="1"/>
      </xdr:nvSpPr>
      <xdr:spPr>
        <a:xfrm>
          <a:off x="28575" y="3867150"/>
          <a:ext cx="6810375" cy="2952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0"/>
          <a:r>
            <a:rPr lang="th-TH" sz="1000" b="1" i="0" baseline="0">
              <a:solidFill>
                <a:schemeClr val="dk1"/>
              </a:solidFill>
              <a:effectLst/>
              <a:latin typeface="+mn-lt"/>
              <a:ea typeface="+mn-ea"/>
              <a:cs typeface="+mj-cs"/>
            </a:rPr>
            <a:t> ร้อยละ 60 ของเด็กพัฒนาการล่าช้าได้รับการกระตุ้นและติดตามผลภายใน 30 วัน</a:t>
          </a:r>
          <a:r>
            <a:rPr lang="en-US" sz="1000" b="1" i="0" baseline="0">
              <a:solidFill>
                <a:schemeClr val="dk1"/>
              </a:solidFill>
              <a:effectLst/>
              <a:latin typeface="+mn-lt"/>
              <a:ea typeface="+mn-ea"/>
              <a:cs typeface="+mj-cs"/>
            </a:rPr>
            <a:t> </a:t>
          </a:r>
          <a:r>
            <a:rPr lang="th-TH" sz="1000" b="1" i="0" baseline="0">
              <a:solidFill>
                <a:schemeClr val="dk1"/>
              </a:solidFill>
              <a:effectLst/>
              <a:latin typeface="+mn-lt"/>
              <a:ea typeface="+mn-ea"/>
              <a:cs typeface="+mj-cs"/>
            </a:rPr>
            <a:t> ปีงบประมาณ 2562</a:t>
          </a:r>
          <a:endParaRPr lang="th-TH" sz="1000">
            <a:effectLst/>
            <a:cs typeface="+mj-cs"/>
          </a:endParaRPr>
        </a:p>
        <a:p>
          <a:pPr algn="ctr"/>
          <a:endParaRPr lang="th-TH" sz="1000">
            <a:cs typeface="+mj-cs"/>
          </a:endParaRPr>
        </a:p>
      </xdr:txBody>
    </xdr:sp>
    <xdr:clientData/>
  </xdr:twoCellAnchor>
  <xdr:twoCellAnchor>
    <xdr:from>
      <xdr:col>8</xdr:col>
      <xdr:colOff>381000</xdr:colOff>
      <xdr:row>29</xdr:row>
      <xdr:rowOff>57150</xdr:rowOff>
    </xdr:from>
    <xdr:to>
      <xdr:col>9</xdr:col>
      <xdr:colOff>228600</xdr:colOff>
      <xdr:row>30</xdr:row>
      <xdr:rowOff>142875</xdr:rowOff>
    </xdr:to>
    <xdr:sp macro="" textlink="">
      <xdr:nvSpPr>
        <xdr:cNvPr id="5" name="TextBox 4"/>
        <xdr:cNvSpPr txBox="1"/>
      </xdr:nvSpPr>
      <xdr:spPr>
        <a:xfrm>
          <a:off x="6562725" y="5314950"/>
          <a:ext cx="533400" cy="266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QOF</a:t>
          </a:r>
          <a:endParaRPr lang="th-TH" sz="1100"/>
        </a:p>
      </xdr:txBody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pm.hdc.moph.go.th/hdc/main/index_pk.php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s://cpm.hdc.moph.go.th/hdc/reports/report.php?source=pformated/format1.php&amp;cat_id=1ed90bc32310b503b7ca9b32af425ae5&amp;id=2238b7879f442749bd1804032119e824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s://cpm.hdc.moph.go.th/hdc/reports/report.php?source=pformated/format1.php&amp;cat_id=1ed90bc32310b503b7ca9b32af425ae5&amp;id=2238b7879f442749bd1804032119e824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s://cpm.hdc.moph.go.th/hdc/reports/report.php?source=pformated/format1.php&amp;cat_id=1ed90bc32310b503b7ca9b32af425ae5&amp;id=4f7d8042fb0a064b25f29a48f6ccd23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cpm.hdc.moph.go.th/hdc/reports/report.php?source=pformated/format1.php&amp;cat_id=b2b59e64c4e6c92d4b1ec16a599d882b&amp;id=626c89f6b8d9f7ed90c72c719775eb07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cpm.hdc.moph.go.th/hdc/reports/report.php?source=pformated/format1.php&amp;cat_id=b2b59e64c4e6c92d4b1ec16a599d882b&amp;id=9702fa28cd2ec73ecc6af89d14f46874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cpm.hdc.moph.go.th/hdc/reports/report.php?source=pformated/format1.php&amp;cat_id=1ed90bc32310b503b7ca9b32af425ae5&amp;id=1c1b8e24aff59258a806f122e264031e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cpm.hdc.moph.go.th/hdc/reports/report.php?source=pformated/format1.php&amp;cat_id=6966b0664b89805a484d7ac96c6edc48&amp;id=4eab25b045dc0a9453d85c98dc2fdef0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cpm.hdc.moph.go.th/hdc/reports/report.php?source=pformated/format1.php&amp;cat_id=03b912ab9ccb4c07280a89bf05e5900e&amp;id=2103caa0f068d4575720600d78d5ad65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cpm.hdc.moph.go.th/hdc/reports/report.php?source=pformated/format1.php&amp;cat_id=03b912ab9ccb4c07280a89bf05e5900e&amp;id=d1ccec314e92875acb5142769eb479a2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s://cpm.hdc.moph.go.th/hdc/reports/report.php?source=pformated/format1.php&amp;cat_id=1ed90bc32310b503b7ca9b32af425ae5&amp;id=2238b7879f442749bd1804032119e8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showGridLines="0" tabSelected="1" workbookViewId="0">
      <selection activeCell="M18" sqref="M18"/>
    </sheetView>
  </sheetViews>
  <sheetFormatPr defaultRowHeight="14.25" x14ac:dyDescent="0.2"/>
  <cols>
    <col min="1" max="1" width="5.5" style="2" customWidth="1"/>
    <col min="2" max="2" width="70" style="14" bestFit="1" customWidth="1"/>
    <col min="3" max="16384" width="9" style="14"/>
  </cols>
  <sheetData>
    <row r="1" spans="1:8" x14ac:dyDescent="0.2">
      <c r="A1" s="53" t="s">
        <v>79</v>
      </c>
      <c r="B1" s="53"/>
      <c r="C1" s="53"/>
      <c r="D1" s="53"/>
      <c r="E1" s="53"/>
      <c r="F1" s="53"/>
      <c r="G1" s="53"/>
    </row>
    <row r="2" spans="1:8" x14ac:dyDescent="0.2">
      <c r="A2" s="53" t="s">
        <v>73</v>
      </c>
      <c r="B2" s="53"/>
      <c r="C2" s="53"/>
      <c r="D2" s="53"/>
      <c r="E2" s="53"/>
      <c r="F2" s="53"/>
      <c r="G2" s="53"/>
    </row>
    <row r="3" spans="1:8" x14ac:dyDescent="0.2">
      <c r="E3" s="14" t="s">
        <v>61</v>
      </c>
    </row>
    <row r="4" spans="1:8" x14ac:dyDescent="0.2">
      <c r="A4" s="54" t="s">
        <v>49</v>
      </c>
      <c r="B4" s="54"/>
      <c r="E4" s="14" t="s">
        <v>62</v>
      </c>
    </row>
    <row r="5" spans="1:8" x14ac:dyDescent="0.2">
      <c r="A5" s="21" t="s">
        <v>50</v>
      </c>
      <c r="B5" s="21" t="s">
        <v>51</v>
      </c>
      <c r="C5" s="21" t="s">
        <v>1</v>
      </c>
      <c r="D5" s="21" t="s">
        <v>2</v>
      </c>
      <c r="E5" s="21" t="s">
        <v>3</v>
      </c>
      <c r="F5" s="21" t="s">
        <v>45</v>
      </c>
      <c r="G5" s="21" t="s">
        <v>52</v>
      </c>
    </row>
    <row r="6" spans="1:8" x14ac:dyDescent="0.2">
      <c r="A6" s="15">
        <v>1</v>
      </c>
      <c r="B6" s="16" t="s">
        <v>53</v>
      </c>
      <c r="C6" s="24">
        <f>DM!H16</f>
        <v>46970</v>
      </c>
      <c r="D6" s="24">
        <f>DM!H17</f>
        <v>42874</v>
      </c>
      <c r="E6" s="38">
        <f>DM!H18</f>
        <v>91.279540131999141</v>
      </c>
      <c r="F6" s="15" t="str">
        <f>DM!H19</f>
        <v>&gt; 90</v>
      </c>
      <c r="G6" s="22" t="str">
        <f>DM!H20</f>
        <v>ผ่าน</v>
      </c>
      <c r="H6" s="77" t="s">
        <v>132</v>
      </c>
    </row>
    <row r="7" spans="1:8" x14ac:dyDescent="0.2">
      <c r="A7" s="15">
        <v>2</v>
      </c>
      <c r="B7" s="16" t="s">
        <v>54</v>
      </c>
      <c r="C7" s="24">
        <f>HT!H16</f>
        <v>44087</v>
      </c>
      <c r="D7" s="24">
        <f>HT!H17</f>
        <v>40488</v>
      </c>
      <c r="E7" s="38">
        <f>HT!H18</f>
        <v>91.836595821897617</v>
      </c>
      <c r="F7" s="15" t="str">
        <f>HT!H19</f>
        <v>&gt; 90</v>
      </c>
      <c r="G7" s="22" t="str">
        <f>HT!H20</f>
        <v>ผ่าน</v>
      </c>
      <c r="H7" s="77" t="s">
        <v>132</v>
      </c>
    </row>
    <row r="8" spans="1:8" x14ac:dyDescent="0.2">
      <c r="A8" s="15">
        <v>3</v>
      </c>
      <c r="B8" s="16" t="s">
        <v>55</v>
      </c>
      <c r="C8" s="24">
        <f>'ANC 12 wk'!H16</f>
        <v>216</v>
      </c>
      <c r="D8" s="24">
        <f>'ANC 12 wk'!H17</f>
        <v>156</v>
      </c>
      <c r="E8" s="38">
        <f>'ANC 12 wk'!H18</f>
        <v>72.222222222222229</v>
      </c>
      <c r="F8" s="15" t="str">
        <f>'ANC 12 wk'!H19</f>
        <v>&gt; 60</v>
      </c>
      <c r="G8" s="22" t="str">
        <f>'ANC 12 wk'!H20</f>
        <v>ผ่าน</v>
      </c>
      <c r="H8" s="77" t="s">
        <v>133</v>
      </c>
    </row>
    <row r="9" spans="1:8" x14ac:dyDescent="0.2">
      <c r="A9" s="15">
        <v>4</v>
      </c>
      <c r="B9" s="16" t="s">
        <v>56</v>
      </c>
      <c r="C9" s="24">
        <f>papsmear!H16</f>
        <v>21637</v>
      </c>
      <c r="D9" s="24">
        <f>papsmear!H17</f>
        <v>10847</v>
      </c>
      <c r="E9" s="39">
        <f>papsmear!H18</f>
        <v>50.131718814992837</v>
      </c>
      <c r="F9" s="15" t="str">
        <f>papsmear!H19</f>
        <v>&gt; 80</v>
      </c>
      <c r="G9" s="23" t="str">
        <f>papsmear!H20</f>
        <v>ไม่ผ่าน</v>
      </c>
      <c r="H9" s="79" t="s">
        <v>134</v>
      </c>
    </row>
    <row r="10" spans="1:8" x14ac:dyDescent="0.2">
      <c r="A10" s="15">
        <v>5</v>
      </c>
      <c r="B10" s="52" t="s">
        <v>57</v>
      </c>
      <c r="C10" s="52"/>
      <c r="D10" s="52"/>
      <c r="E10" s="52"/>
      <c r="F10" s="52"/>
      <c r="G10" s="52"/>
    </row>
    <row r="11" spans="1:8" x14ac:dyDescent="0.2">
      <c r="A11" s="15"/>
      <c r="B11" s="16" t="s">
        <v>58</v>
      </c>
      <c r="C11" s="24">
        <f>'RDU AGE'!H16</f>
        <v>1947</v>
      </c>
      <c r="D11" s="24">
        <f>'RDU AGE'!H17</f>
        <v>241</v>
      </c>
      <c r="E11" s="38">
        <f>'RDU AGE'!H18</f>
        <v>12.378017462763225</v>
      </c>
      <c r="F11" s="15" t="str">
        <f>'RDU AGE'!H19</f>
        <v>&lt; 20</v>
      </c>
      <c r="G11" s="22" t="str">
        <f>'RDU AGE'!H20</f>
        <v>ผ่าน</v>
      </c>
      <c r="H11" s="77" t="s">
        <v>135</v>
      </c>
    </row>
    <row r="12" spans="1:8" x14ac:dyDescent="0.2">
      <c r="A12" s="15"/>
      <c r="B12" s="16" t="s">
        <v>59</v>
      </c>
      <c r="C12" s="24">
        <f>'RDU URI'!H16</f>
        <v>11633</v>
      </c>
      <c r="D12" s="24">
        <f>'RDU URI'!H17</f>
        <v>1190</v>
      </c>
      <c r="E12" s="38">
        <f>'RDU URI'!H18</f>
        <v>10.229519470471933</v>
      </c>
      <c r="F12" s="15" t="str">
        <f>'RDU URI'!H19</f>
        <v>&lt; 20</v>
      </c>
      <c r="G12" s="22" t="str">
        <f>'RDU URI'!H20</f>
        <v>ผ่าน</v>
      </c>
      <c r="H12" s="77" t="s">
        <v>136</v>
      </c>
    </row>
    <row r="13" spans="1:8" x14ac:dyDescent="0.2">
      <c r="A13" s="15">
        <v>6</v>
      </c>
      <c r="B13" s="20" t="s">
        <v>60</v>
      </c>
      <c r="C13" s="19"/>
      <c r="D13" s="19"/>
      <c r="E13" s="19"/>
      <c r="F13" s="19"/>
      <c r="G13" s="19"/>
    </row>
    <row r="15" spans="1:8" x14ac:dyDescent="0.2">
      <c r="A15" s="55" t="s">
        <v>63</v>
      </c>
      <c r="B15" s="55"/>
    </row>
    <row r="16" spans="1:8" x14ac:dyDescent="0.2">
      <c r="A16" s="21" t="s">
        <v>50</v>
      </c>
      <c r="B16" s="21" t="s">
        <v>51</v>
      </c>
      <c r="C16" s="21" t="s">
        <v>1</v>
      </c>
      <c r="D16" s="21" t="s">
        <v>2</v>
      </c>
      <c r="E16" s="21" t="s">
        <v>3</v>
      </c>
      <c r="F16" s="21" t="s">
        <v>45</v>
      </c>
      <c r="G16" s="21" t="s">
        <v>52</v>
      </c>
    </row>
    <row r="17" spans="1:8" x14ac:dyDescent="0.2">
      <c r="A17" s="15">
        <v>1</v>
      </c>
      <c r="B17" s="56" t="s">
        <v>64</v>
      </c>
      <c r="C17" s="56"/>
      <c r="D17" s="56"/>
      <c r="E17" s="56"/>
      <c r="F17" s="56"/>
      <c r="G17" s="56"/>
    </row>
    <row r="18" spans="1:8" x14ac:dyDescent="0.2">
      <c r="A18" s="15"/>
      <c r="B18" s="16" t="s">
        <v>65</v>
      </c>
      <c r="C18" s="24">
        <f>DSPM1!H16</f>
        <v>3297</v>
      </c>
      <c r="D18" s="24">
        <f>DSPM1!H17</f>
        <v>1529</v>
      </c>
      <c r="E18" s="39">
        <f>DSPM1!H18</f>
        <v>46.375492872308158</v>
      </c>
      <c r="F18" s="15" t="str">
        <f>DSPM1!H19</f>
        <v>&gt; 80</v>
      </c>
      <c r="G18" s="23" t="str">
        <f>DSPM1!H20</f>
        <v>ไม่ผ่าน</v>
      </c>
      <c r="H18" s="77" t="s">
        <v>138</v>
      </c>
    </row>
    <row r="19" spans="1:8" x14ac:dyDescent="0.2">
      <c r="A19" s="15"/>
      <c r="B19" s="16" t="s">
        <v>66</v>
      </c>
      <c r="C19" s="24">
        <f>DSPM2!H16</f>
        <v>1529</v>
      </c>
      <c r="D19" s="24">
        <f>DSPM2!H17</f>
        <v>368</v>
      </c>
      <c r="E19" s="38">
        <f>DSPM2!H18</f>
        <v>24.06801831262263</v>
      </c>
      <c r="F19" s="15" t="str">
        <f>DSPM2!H19</f>
        <v>&gt; 20</v>
      </c>
      <c r="G19" s="22" t="str">
        <f>DSPM2!H20</f>
        <v>ผ่าน</v>
      </c>
      <c r="H19" s="77" t="s">
        <v>137</v>
      </c>
    </row>
    <row r="20" spans="1:8" x14ac:dyDescent="0.2">
      <c r="A20" s="15"/>
      <c r="B20" s="16" t="s">
        <v>67</v>
      </c>
      <c r="C20" s="24">
        <f>DSPM3!H16</f>
        <v>368</v>
      </c>
      <c r="D20" s="24">
        <f>DSPM3!H17</f>
        <v>273</v>
      </c>
      <c r="E20" s="38">
        <f>DSPM3!H18</f>
        <v>74.184782608695656</v>
      </c>
      <c r="F20" s="15" t="str">
        <f>DSPM3!H19</f>
        <v>&gt; 60</v>
      </c>
      <c r="G20" s="22" t="str">
        <f>DSPM3!H20</f>
        <v>ผ่าน</v>
      </c>
      <c r="H20" s="77" t="s">
        <v>139</v>
      </c>
    </row>
    <row r="21" spans="1:8" x14ac:dyDescent="0.2">
      <c r="A21" s="15">
        <v>2</v>
      </c>
      <c r="B21" s="16" t="s">
        <v>72</v>
      </c>
      <c r="C21" s="24"/>
      <c r="D21" s="24"/>
      <c r="E21" s="25"/>
      <c r="F21" s="15"/>
      <c r="G21" s="23"/>
    </row>
    <row r="22" spans="1:8" ht="28.5" x14ac:dyDescent="0.2">
      <c r="A22" s="26">
        <v>3</v>
      </c>
      <c r="B22" s="28" t="s">
        <v>71</v>
      </c>
      <c r="C22" s="19"/>
      <c r="D22" s="19"/>
      <c r="E22" s="19"/>
      <c r="F22" s="19"/>
      <c r="G22" s="19"/>
    </row>
    <row r="23" spans="1:8" x14ac:dyDescent="0.2">
      <c r="A23" s="15">
        <v>4</v>
      </c>
      <c r="B23" s="16" t="s">
        <v>68</v>
      </c>
      <c r="C23" s="24">
        <f>TeenAgePreg!H16</f>
        <v>72</v>
      </c>
      <c r="D23" s="24">
        <f>TeenAgePreg!H17</f>
        <v>14</v>
      </c>
      <c r="E23" s="38">
        <f>TeenAgePreg!H18</f>
        <v>19.444444444444443</v>
      </c>
      <c r="F23" s="15" t="str">
        <f>TeenAgePreg!H19</f>
        <v>&lt; 20</v>
      </c>
      <c r="G23" s="22" t="str">
        <f>TeenAgePreg!H20</f>
        <v>ผ่าน</v>
      </c>
    </row>
    <row r="25" spans="1:8" x14ac:dyDescent="0.2">
      <c r="A25" s="50" t="s">
        <v>48</v>
      </c>
      <c r="B25" s="50"/>
    </row>
    <row r="26" spans="1:8" x14ac:dyDescent="0.2">
      <c r="A26" s="51" t="s">
        <v>131</v>
      </c>
      <c r="B26" s="51"/>
    </row>
  </sheetData>
  <mergeCells count="8">
    <mergeCell ref="A25:B25"/>
    <mergeCell ref="A26:B26"/>
    <mergeCell ref="B10:G10"/>
    <mergeCell ref="A1:G1"/>
    <mergeCell ref="A4:B4"/>
    <mergeCell ref="A15:B15"/>
    <mergeCell ref="B17:G17"/>
    <mergeCell ref="A2:G2"/>
  </mergeCells>
  <hyperlinks>
    <hyperlink ref="B6" location="DM!A1" display="ร้อยละผู้ที่มีอายุ 35-74 ปี ได้รับการคัดกรองเบาหวานโดยตรวจระดับน้ำตาลในเลือด"/>
    <hyperlink ref="B7" location="HT!A1" display="ร้อยละผู้ที่มีอายุ 35-74 ปี ได้รับการคัดกรองความดันโลหิตสูง"/>
    <hyperlink ref="B8" location="'ANC 12 wk'!A1" display="ร้อยละของหญิงมีครรภ์ได้รับการฝากครรภ์ครั้งแรกภายใน 12 สัปดาห์"/>
    <hyperlink ref="B9" location="papsmear!A1" display="ร้อยละสะสมความครอบคลุมการตรวจคัดกรองมะเร็งปากมดลูกในสตรี 30-60 ปี ภายใน 5 ปี"/>
    <hyperlink ref="B11" location="'RDU AGE'!A1" display="5.1 โรคอุจาระร่วงเฉียบพลัน"/>
    <hyperlink ref="B12" location="'RDU URI'!A1" display="5.2 ติดเชื้อระบบทางเดินหายใจ"/>
    <hyperlink ref="B18" location="DSPM1!A1" display="1.1 ร้อยละ 80 ของเด็กอายุ  9, 18, 30, 42 เดือน ที่ได้รับการตรวจคัดกรองพัฒนาการ"/>
    <hyperlink ref="B19" location="DSPM2!A1" display="1.2 การตรวจคัดการองพัฒนาการเด็กอายุ 9,18,30,42 เดือน ที่ตรวจพบสงสัยล่าช้า"/>
    <hyperlink ref="B20" location="DSPM3!A1" display="1.3 ร้อยละ 60 ของเด็กพัฒนาการสงสัยล่าช้า ที่ได้รับการกระตุ้น และติดตามภายใน 30 วัน "/>
    <hyperlink ref="A25:B25" r:id="rId1" display="ที่มา : HDC"/>
    <hyperlink ref="B21" location="DHF!A1" display="อัตราป่วยโรคไข้เลือดออกลดลง (เมื่อเทียบกับค่ามาตรฐานอำเภอ)"/>
    <hyperlink ref="B23" location="TeenAgePreg!A1" display="ร้อยละการตั้งครรภ์ซ้ำในหญิงอายุน้อยกว่า 20 ปี"/>
  </hyperlinks>
  <pageMargins left="0.7" right="0.7" top="0.75" bottom="0.75" header="0.3" footer="0.3"/>
  <pageSetup paperSize="9" orientation="landscape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7"/>
  <sheetViews>
    <sheetView showGridLines="0" workbookViewId="0">
      <selection activeCell="I3" sqref="I3"/>
    </sheetView>
  </sheetViews>
  <sheetFormatPr defaultRowHeight="14.25" x14ac:dyDescent="0.2"/>
  <cols>
    <col min="1" max="1" width="9" style="1"/>
    <col min="2" max="2" width="18.125" bestFit="1" customWidth="1"/>
  </cols>
  <sheetData>
    <row r="1" spans="1:17" ht="14.25" customHeight="1" x14ac:dyDescent="0.2">
      <c r="A1" s="75" t="s">
        <v>87</v>
      </c>
      <c r="B1" s="75"/>
      <c r="C1" s="75"/>
      <c r="D1" s="75"/>
      <c r="E1" s="75"/>
      <c r="F1" s="75"/>
      <c r="G1" s="75"/>
      <c r="H1" s="75"/>
      <c r="I1" s="76"/>
      <c r="J1" s="57" t="s">
        <v>95</v>
      </c>
      <c r="K1" s="58"/>
      <c r="L1" s="40"/>
      <c r="M1" s="33"/>
      <c r="N1" s="33"/>
      <c r="O1" s="33"/>
      <c r="P1" s="33"/>
      <c r="Q1" s="33"/>
    </row>
    <row r="2" spans="1:17" ht="14.25" customHeight="1" x14ac:dyDescent="0.2">
      <c r="A2" s="75"/>
      <c r="B2" s="75"/>
      <c r="C2" s="75"/>
      <c r="D2" s="75"/>
      <c r="E2" s="75"/>
      <c r="F2" s="75"/>
      <c r="G2" s="75"/>
      <c r="H2" s="75"/>
      <c r="I2" s="76"/>
      <c r="J2" s="41" t="s">
        <v>3</v>
      </c>
      <c r="K2" s="41" t="s">
        <v>70</v>
      </c>
      <c r="L2" s="29"/>
      <c r="M2" s="33"/>
      <c r="N2" s="33"/>
      <c r="O2" s="33"/>
      <c r="P2" s="33"/>
      <c r="Q2" s="33"/>
    </row>
    <row r="3" spans="1:17" x14ac:dyDescent="0.2">
      <c r="A3" s="6" t="s">
        <v>7</v>
      </c>
      <c r="B3" s="7" t="s">
        <v>0</v>
      </c>
      <c r="C3" s="7" t="s">
        <v>1</v>
      </c>
      <c r="D3" s="7" t="s">
        <v>2</v>
      </c>
      <c r="E3" s="7" t="s">
        <v>3</v>
      </c>
      <c r="I3" s="35" t="s">
        <v>77</v>
      </c>
      <c r="J3" s="27" t="s">
        <v>119</v>
      </c>
      <c r="K3" s="27">
        <v>1</v>
      </c>
      <c r="M3" s="34"/>
      <c r="N3" s="34"/>
      <c r="O3" s="34"/>
      <c r="P3" s="34"/>
      <c r="Q3" s="34"/>
    </row>
    <row r="4" spans="1:17" x14ac:dyDescent="0.2">
      <c r="A4" s="10" t="s">
        <v>8</v>
      </c>
      <c r="B4" s="3" t="s">
        <v>4</v>
      </c>
      <c r="C4" s="4">
        <f>DSPM1!D4</f>
        <v>74</v>
      </c>
      <c r="D4" s="4">
        <v>26</v>
      </c>
      <c r="E4" s="9">
        <f>D4*100/C4</f>
        <v>35.135135135135137</v>
      </c>
      <c r="J4" s="27" t="s">
        <v>120</v>
      </c>
      <c r="K4" s="27">
        <v>2</v>
      </c>
    </row>
    <row r="5" spans="1:17" x14ac:dyDescent="0.2">
      <c r="A5" s="10" t="s">
        <v>9</v>
      </c>
      <c r="B5" s="3" t="s">
        <v>5</v>
      </c>
      <c r="C5" s="4">
        <f>DSPM1!D5</f>
        <v>108</v>
      </c>
      <c r="D5" s="4">
        <v>42</v>
      </c>
      <c r="E5" s="9">
        <f t="shared" ref="E5:E20" si="0">D5*100/C5</f>
        <v>38.888888888888886</v>
      </c>
      <c r="J5" s="27" t="s">
        <v>121</v>
      </c>
      <c r="K5" s="27">
        <v>3</v>
      </c>
    </row>
    <row r="6" spans="1:17" x14ac:dyDescent="0.2">
      <c r="A6" s="10" t="s">
        <v>10</v>
      </c>
      <c r="B6" s="3" t="s">
        <v>6</v>
      </c>
      <c r="C6" s="4">
        <f>DSPM1!D6</f>
        <v>40</v>
      </c>
      <c r="D6" s="5">
        <v>11</v>
      </c>
      <c r="E6" s="9">
        <f t="shared" si="0"/>
        <v>27.5</v>
      </c>
      <c r="J6" s="27" t="s">
        <v>122</v>
      </c>
      <c r="K6" s="27">
        <v>4</v>
      </c>
    </row>
    <row r="7" spans="1:17" x14ac:dyDescent="0.2">
      <c r="A7" s="10" t="s">
        <v>11</v>
      </c>
      <c r="B7" s="3" t="s">
        <v>24</v>
      </c>
      <c r="C7" s="4">
        <f>DSPM1!D7</f>
        <v>69</v>
      </c>
      <c r="D7" s="5">
        <v>20</v>
      </c>
      <c r="E7" s="9">
        <f t="shared" si="0"/>
        <v>28.985507246376812</v>
      </c>
      <c r="J7" s="27" t="s">
        <v>123</v>
      </c>
      <c r="K7" s="27">
        <v>5</v>
      </c>
    </row>
    <row r="8" spans="1:17" ht="15" x14ac:dyDescent="0.2">
      <c r="A8" s="10" t="s">
        <v>12</v>
      </c>
      <c r="B8" s="3" t="s">
        <v>25</v>
      </c>
      <c r="C8" s="4">
        <f>DSPM1!D8</f>
        <v>71</v>
      </c>
      <c r="D8" s="4">
        <v>21</v>
      </c>
      <c r="E8" s="9">
        <f t="shared" si="0"/>
        <v>29.577464788732396</v>
      </c>
      <c r="J8" s="59" t="s">
        <v>94</v>
      </c>
      <c r="K8" s="59"/>
      <c r="L8" s="42">
        <v>14</v>
      </c>
    </row>
    <row r="9" spans="1:17" x14ac:dyDescent="0.2">
      <c r="A9" s="10" t="s">
        <v>13</v>
      </c>
      <c r="B9" s="3" t="s">
        <v>26</v>
      </c>
      <c r="C9" s="4">
        <f>DSPM1!D9</f>
        <v>141</v>
      </c>
      <c r="D9" s="4">
        <v>33</v>
      </c>
      <c r="E9" s="9">
        <f t="shared" si="0"/>
        <v>23.404255319148938</v>
      </c>
    </row>
    <row r="10" spans="1:17" x14ac:dyDescent="0.2">
      <c r="A10" s="10" t="s">
        <v>14</v>
      </c>
      <c r="B10" s="3" t="s">
        <v>27</v>
      </c>
      <c r="C10" s="4">
        <f>DSPM1!D10</f>
        <v>71</v>
      </c>
      <c r="D10" s="4">
        <v>16</v>
      </c>
      <c r="E10" s="9">
        <f t="shared" si="0"/>
        <v>22.535211267605632</v>
      </c>
    </row>
    <row r="11" spans="1:17" x14ac:dyDescent="0.2">
      <c r="A11" s="10" t="s">
        <v>15</v>
      </c>
      <c r="B11" s="3" t="s">
        <v>28</v>
      </c>
      <c r="C11" s="4">
        <f>DSPM1!D11</f>
        <v>114</v>
      </c>
      <c r="D11" s="4">
        <v>40</v>
      </c>
      <c r="E11" s="9">
        <f t="shared" si="0"/>
        <v>35.087719298245617</v>
      </c>
    </row>
    <row r="12" spans="1:17" x14ac:dyDescent="0.2">
      <c r="A12" s="10" t="s">
        <v>16</v>
      </c>
      <c r="B12" s="3" t="s">
        <v>29</v>
      </c>
      <c r="C12" s="4">
        <f>DSPM1!D12</f>
        <v>97</v>
      </c>
      <c r="D12" s="4">
        <v>5</v>
      </c>
      <c r="E12" s="12">
        <f t="shared" si="0"/>
        <v>5.1546391752577323</v>
      </c>
    </row>
    <row r="13" spans="1:17" x14ac:dyDescent="0.2">
      <c r="A13" s="10" t="s">
        <v>17</v>
      </c>
      <c r="B13" s="3" t="s">
        <v>30</v>
      </c>
      <c r="C13" s="4">
        <f>DSPM1!D13</f>
        <v>51</v>
      </c>
      <c r="D13" s="4">
        <v>13</v>
      </c>
      <c r="E13" s="9">
        <f t="shared" si="0"/>
        <v>25.490196078431371</v>
      </c>
    </row>
    <row r="14" spans="1:17" x14ac:dyDescent="0.2">
      <c r="A14" s="10" t="s">
        <v>18</v>
      </c>
      <c r="B14" s="3" t="s">
        <v>31</v>
      </c>
      <c r="C14" s="4">
        <f>DSPM1!D14</f>
        <v>73</v>
      </c>
      <c r="D14" s="4">
        <v>19</v>
      </c>
      <c r="E14" s="9">
        <f t="shared" si="0"/>
        <v>26.027397260273972</v>
      </c>
    </row>
    <row r="15" spans="1:17" x14ac:dyDescent="0.2">
      <c r="A15" s="10" t="s">
        <v>19</v>
      </c>
      <c r="B15" s="3" t="s">
        <v>32</v>
      </c>
      <c r="C15" s="4">
        <f>DSPM1!D15</f>
        <v>58</v>
      </c>
      <c r="D15" s="4">
        <v>13</v>
      </c>
      <c r="E15" s="9">
        <f t="shared" si="0"/>
        <v>22.413793103448278</v>
      </c>
      <c r="G15" s="61" t="s">
        <v>74</v>
      </c>
      <c r="H15" s="62"/>
      <c r="I15" s="63"/>
    </row>
    <row r="16" spans="1:17" x14ac:dyDescent="0.2">
      <c r="A16" s="10" t="s">
        <v>20</v>
      </c>
      <c r="B16" s="3" t="s">
        <v>33</v>
      </c>
      <c r="C16" s="4">
        <f>DSPM1!D16</f>
        <v>117</v>
      </c>
      <c r="D16" s="4">
        <v>17</v>
      </c>
      <c r="E16" s="12">
        <f t="shared" si="0"/>
        <v>14.52991452991453</v>
      </c>
      <c r="G16" s="30" t="s">
        <v>1</v>
      </c>
      <c r="H16" s="17">
        <f>C20</f>
        <v>1529</v>
      </c>
      <c r="I16" s="15" t="s">
        <v>40</v>
      </c>
    </row>
    <row r="17" spans="1:9" x14ac:dyDescent="0.2">
      <c r="A17" s="10" t="s">
        <v>21</v>
      </c>
      <c r="B17" s="3" t="s">
        <v>34</v>
      </c>
      <c r="C17" s="4">
        <f>DSPM1!D17</f>
        <v>108</v>
      </c>
      <c r="D17" s="4">
        <v>17</v>
      </c>
      <c r="E17" s="12">
        <f t="shared" si="0"/>
        <v>15.74074074074074</v>
      </c>
      <c r="G17" s="30" t="s">
        <v>2</v>
      </c>
      <c r="H17" s="17">
        <f>D20</f>
        <v>368</v>
      </c>
      <c r="I17" s="15" t="s">
        <v>40</v>
      </c>
    </row>
    <row r="18" spans="1:9" x14ac:dyDescent="0.2">
      <c r="A18" s="10" t="s">
        <v>22</v>
      </c>
      <c r="B18" s="3" t="s">
        <v>35</v>
      </c>
      <c r="C18" s="4">
        <f>DSPM1!D18</f>
        <v>87</v>
      </c>
      <c r="D18" s="4">
        <v>23</v>
      </c>
      <c r="E18" s="9">
        <f t="shared" si="0"/>
        <v>26.436781609195403</v>
      </c>
      <c r="G18" s="30" t="s">
        <v>3</v>
      </c>
      <c r="H18" s="37">
        <f>E20</f>
        <v>24.06801831262263</v>
      </c>
      <c r="I18" s="15" t="s">
        <v>41</v>
      </c>
    </row>
    <row r="19" spans="1:9" x14ac:dyDescent="0.2">
      <c r="A19" s="10" t="s">
        <v>23</v>
      </c>
      <c r="B19" s="3" t="s">
        <v>36</v>
      </c>
      <c r="C19" s="4">
        <f>DSPM1!D19</f>
        <v>250</v>
      </c>
      <c r="D19" s="4">
        <v>52</v>
      </c>
      <c r="E19" s="9">
        <f t="shared" si="0"/>
        <v>20.8</v>
      </c>
      <c r="G19" s="30" t="s">
        <v>45</v>
      </c>
      <c r="H19" s="31" t="s">
        <v>86</v>
      </c>
      <c r="I19" s="32" t="s">
        <v>41</v>
      </c>
    </row>
    <row r="20" spans="1:9" x14ac:dyDescent="0.2">
      <c r="A20" s="67" t="s">
        <v>37</v>
      </c>
      <c r="B20" s="67"/>
      <c r="C20" s="8">
        <f>SUM(C4:C19)</f>
        <v>1529</v>
      </c>
      <c r="D20" s="8">
        <f>SUM(D4:D19)</f>
        <v>368</v>
      </c>
      <c r="E20" s="9">
        <f t="shared" si="0"/>
        <v>24.06801831262263</v>
      </c>
      <c r="G20" s="30" t="s">
        <v>38</v>
      </c>
      <c r="H20" s="71" t="s">
        <v>42</v>
      </c>
      <c r="I20" s="72"/>
    </row>
    <row r="35" spans="1:6" x14ac:dyDescent="0.2">
      <c r="A35"/>
    </row>
    <row r="36" spans="1:6" x14ac:dyDescent="0.2">
      <c r="A36" s="60"/>
      <c r="B36" s="60"/>
    </row>
    <row r="42" spans="1:6" x14ac:dyDescent="0.2">
      <c r="F42" s="1"/>
    </row>
    <row r="46" spans="1:6" x14ac:dyDescent="0.2">
      <c r="A46" s="68" t="s">
        <v>48</v>
      </c>
      <c r="B46" s="68"/>
    </row>
    <row r="47" spans="1:6" x14ac:dyDescent="0.2">
      <c r="A47" s="51" t="s">
        <v>131</v>
      </c>
      <c r="B47" s="51"/>
    </row>
  </sheetData>
  <mergeCells count="9">
    <mergeCell ref="A47:B47"/>
    <mergeCell ref="A36:B36"/>
    <mergeCell ref="A46:B46"/>
    <mergeCell ref="H20:I20"/>
    <mergeCell ref="J1:K1"/>
    <mergeCell ref="J8:K8"/>
    <mergeCell ref="A1:I2"/>
    <mergeCell ref="G15:I15"/>
    <mergeCell ref="A20:B20"/>
  </mergeCells>
  <hyperlinks>
    <hyperlink ref="A46:B46" r:id="rId1" display="ที่มา : HDC"/>
    <hyperlink ref="I3" location="'QOF 62'!A1" display="Back"/>
  </hyperlinks>
  <pageMargins left="0.25" right="0.25" top="0.75" bottom="0.75" header="0.3" footer="0.3"/>
  <pageSetup paperSize="9" orientation="portrait" r:id="rId2"/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showGridLines="0" workbookViewId="0">
      <selection activeCell="I3" sqref="I3"/>
    </sheetView>
  </sheetViews>
  <sheetFormatPr defaultRowHeight="14.25" x14ac:dyDescent="0.2"/>
  <cols>
    <col min="1" max="1" width="9" style="1"/>
    <col min="2" max="2" width="18.125" bestFit="1" customWidth="1"/>
  </cols>
  <sheetData>
    <row r="1" spans="1:13" ht="14.25" customHeight="1" x14ac:dyDescent="0.2">
      <c r="A1" s="69" t="s">
        <v>76</v>
      </c>
      <c r="B1" s="69"/>
      <c r="C1" s="69"/>
      <c r="D1" s="69"/>
      <c r="E1" s="69"/>
      <c r="F1" s="69"/>
      <c r="G1" s="69"/>
      <c r="H1" s="69"/>
      <c r="I1" s="69"/>
      <c r="J1" s="57" t="s">
        <v>95</v>
      </c>
      <c r="K1" s="58"/>
      <c r="L1" s="40"/>
      <c r="M1" s="33"/>
    </row>
    <row r="2" spans="1:13" ht="14.25" customHeight="1" x14ac:dyDescent="0.2">
      <c r="A2" s="69"/>
      <c r="B2" s="69"/>
      <c r="C2" s="69"/>
      <c r="D2" s="69"/>
      <c r="E2" s="69"/>
      <c r="F2" s="69"/>
      <c r="G2" s="69"/>
      <c r="H2" s="69"/>
      <c r="I2" s="69"/>
      <c r="J2" s="41" t="s">
        <v>3</v>
      </c>
      <c r="K2" s="41" t="s">
        <v>70</v>
      </c>
      <c r="L2" s="29"/>
      <c r="M2" s="33"/>
    </row>
    <row r="3" spans="1:13" x14ac:dyDescent="0.2">
      <c r="A3" s="6" t="s">
        <v>7</v>
      </c>
      <c r="B3" s="7" t="s">
        <v>0</v>
      </c>
      <c r="C3" s="7" t="s">
        <v>1</v>
      </c>
      <c r="D3" s="7" t="s">
        <v>2</v>
      </c>
      <c r="E3" s="7" t="s">
        <v>3</v>
      </c>
      <c r="I3" s="35" t="s">
        <v>77</v>
      </c>
      <c r="J3" s="27" t="s">
        <v>97</v>
      </c>
      <c r="K3" s="27">
        <v>1</v>
      </c>
    </row>
    <row r="4" spans="1:13" x14ac:dyDescent="0.2">
      <c r="A4" s="10" t="s">
        <v>8</v>
      </c>
      <c r="B4" s="3" t="s">
        <v>4</v>
      </c>
      <c r="C4" s="4">
        <f>DSPM2!D4</f>
        <v>26</v>
      </c>
      <c r="D4" s="4">
        <v>18</v>
      </c>
      <c r="E4" s="9">
        <f>D4*100/C4</f>
        <v>69.230769230769226</v>
      </c>
      <c r="J4" s="27" t="s">
        <v>98</v>
      </c>
      <c r="K4" s="27">
        <v>2</v>
      </c>
    </row>
    <row r="5" spans="1:13" x14ac:dyDescent="0.2">
      <c r="A5" s="10" t="s">
        <v>9</v>
      </c>
      <c r="B5" s="3" t="s">
        <v>5</v>
      </c>
      <c r="C5" s="4">
        <f>DSPM2!D5</f>
        <v>42</v>
      </c>
      <c r="D5" s="4">
        <v>42</v>
      </c>
      <c r="E5" s="9">
        <f t="shared" ref="E5:E20" si="0">D5*100/C5</f>
        <v>100</v>
      </c>
      <c r="J5" s="27" t="s">
        <v>99</v>
      </c>
      <c r="K5" s="27">
        <v>3</v>
      </c>
    </row>
    <row r="6" spans="1:13" x14ac:dyDescent="0.2">
      <c r="A6" s="10" t="s">
        <v>10</v>
      </c>
      <c r="B6" s="3" t="s">
        <v>6</v>
      </c>
      <c r="C6" s="4">
        <f>DSPM2!D6</f>
        <v>11</v>
      </c>
      <c r="D6" s="5">
        <v>9</v>
      </c>
      <c r="E6" s="9">
        <f t="shared" si="0"/>
        <v>81.818181818181813</v>
      </c>
      <c r="J6" s="27" t="s">
        <v>100</v>
      </c>
      <c r="K6" s="27">
        <v>4</v>
      </c>
    </row>
    <row r="7" spans="1:13" x14ac:dyDescent="0.2">
      <c r="A7" s="10" t="s">
        <v>11</v>
      </c>
      <c r="B7" s="3" t="s">
        <v>24</v>
      </c>
      <c r="C7" s="4">
        <f>DSPM2!D7</f>
        <v>20</v>
      </c>
      <c r="D7" s="5">
        <v>20</v>
      </c>
      <c r="E7" s="9">
        <f t="shared" si="0"/>
        <v>100</v>
      </c>
      <c r="J7" s="27" t="s">
        <v>101</v>
      </c>
      <c r="K7" s="27">
        <v>5</v>
      </c>
    </row>
    <row r="8" spans="1:13" ht="15" x14ac:dyDescent="0.2">
      <c r="A8" s="10" t="s">
        <v>12</v>
      </c>
      <c r="B8" s="3" t="s">
        <v>25</v>
      </c>
      <c r="C8" s="4">
        <f>DSPM2!D8</f>
        <v>21</v>
      </c>
      <c r="D8" s="4">
        <v>11</v>
      </c>
      <c r="E8" s="12">
        <f t="shared" si="0"/>
        <v>52.38095238095238</v>
      </c>
      <c r="J8" s="59" t="s">
        <v>94</v>
      </c>
      <c r="K8" s="59"/>
      <c r="L8" s="42">
        <v>57</v>
      </c>
    </row>
    <row r="9" spans="1:13" x14ac:dyDescent="0.2">
      <c r="A9" s="10" t="s">
        <v>13</v>
      </c>
      <c r="B9" s="3" t="s">
        <v>26</v>
      </c>
      <c r="C9" s="4">
        <f>DSPM2!D9</f>
        <v>33</v>
      </c>
      <c r="D9" s="4">
        <v>30</v>
      </c>
      <c r="E9" s="9">
        <f t="shared" si="0"/>
        <v>90.909090909090907</v>
      </c>
    </row>
    <row r="10" spans="1:13" x14ac:dyDescent="0.2">
      <c r="A10" s="10" t="s">
        <v>14</v>
      </c>
      <c r="B10" s="3" t="s">
        <v>27</v>
      </c>
      <c r="C10" s="4">
        <f>DSPM2!D10</f>
        <v>16</v>
      </c>
      <c r="D10" s="4">
        <v>14</v>
      </c>
      <c r="E10" s="9">
        <f t="shared" si="0"/>
        <v>87.5</v>
      </c>
    </row>
    <row r="11" spans="1:13" x14ac:dyDescent="0.2">
      <c r="A11" s="10" t="s">
        <v>15</v>
      </c>
      <c r="B11" s="3" t="s">
        <v>28</v>
      </c>
      <c r="C11" s="4">
        <f>DSPM2!D11</f>
        <v>40</v>
      </c>
      <c r="D11" s="4">
        <v>33</v>
      </c>
      <c r="E11" s="9">
        <f t="shared" si="0"/>
        <v>82.5</v>
      </c>
    </row>
    <row r="12" spans="1:13" x14ac:dyDescent="0.2">
      <c r="A12" s="10" t="s">
        <v>16</v>
      </c>
      <c r="B12" s="3" t="s">
        <v>29</v>
      </c>
      <c r="C12" s="4">
        <f>DSPM2!D12</f>
        <v>5</v>
      </c>
      <c r="D12" s="4">
        <v>3</v>
      </c>
      <c r="E12" s="9">
        <f t="shared" si="0"/>
        <v>60</v>
      </c>
    </row>
    <row r="13" spans="1:13" x14ac:dyDescent="0.2">
      <c r="A13" s="10" t="s">
        <v>17</v>
      </c>
      <c r="B13" s="3" t="s">
        <v>30</v>
      </c>
      <c r="C13" s="4">
        <f>DSPM2!D13</f>
        <v>13</v>
      </c>
      <c r="D13" s="4">
        <v>5</v>
      </c>
      <c r="E13" s="12">
        <f t="shared" si="0"/>
        <v>38.46153846153846</v>
      </c>
    </row>
    <row r="14" spans="1:13" x14ac:dyDescent="0.2">
      <c r="A14" s="10" t="s">
        <v>18</v>
      </c>
      <c r="B14" s="3" t="s">
        <v>31</v>
      </c>
      <c r="C14" s="4">
        <f>DSPM2!D14</f>
        <v>19</v>
      </c>
      <c r="D14" s="4">
        <v>12</v>
      </c>
      <c r="E14" s="9">
        <f t="shared" si="0"/>
        <v>63.157894736842103</v>
      </c>
    </row>
    <row r="15" spans="1:13" x14ac:dyDescent="0.2">
      <c r="A15" s="10" t="s">
        <v>19</v>
      </c>
      <c r="B15" s="3" t="s">
        <v>32</v>
      </c>
      <c r="C15" s="4">
        <f>DSPM2!D15</f>
        <v>13</v>
      </c>
      <c r="D15" s="4">
        <v>9</v>
      </c>
      <c r="E15" s="9">
        <f t="shared" si="0"/>
        <v>69.230769230769226</v>
      </c>
      <c r="G15" s="61" t="s">
        <v>74</v>
      </c>
      <c r="H15" s="62"/>
      <c r="I15" s="63"/>
    </row>
    <row r="16" spans="1:13" x14ac:dyDescent="0.2">
      <c r="A16" s="10" t="s">
        <v>20</v>
      </c>
      <c r="B16" s="3" t="s">
        <v>33</v>
      </c>
      <c r="C16" s="4">
        <f>DSPM2!D16</f>
        <v>17</v>
      </c>
      <c r="D16" s="4">
        <v>10</v>
      </c>
      <c r="E16" s="12">
        <f t="shared" si="0"/>
        <v>58.823529411764703</v>
      </c>
      <c r="G16" s="30" t="s">
        <v>1</v>
      </c>
      <c r="H16" s="17">
        <f>C20</f>
        <v>368</v>
      </c>
      <c r="I16" s="15" t="s">
        <v>40</v>
      </c>
    </row>
    <row r="17" spans="1:9" x14ac:dyDescent="0.2">
      <c r="A17" s="10" t="s">
        <v>21</v>
      </c>
      <c r="B17" s="3" t="s">
        <v>34</v>
      </c>
      <c r="C17" s="4">
        <f>DSPM2!D17</f>
        <v>17</v>
      </c>
      <c r="D17" s="4">
        <v>5</v>
      </c>
      <c r="E17" s="12">
        <f t="shared" si="0"/>
        <v>29.411764705882351</v>
      </c>
      <c r="G17" s="30" t="s">
        <v>2</v>
      </c>
      <c r="H17" s="17">
        <f>D20</f>
        <v>273</v>
      </c>
      <c r="I17" s="15" t="s">
        <v>40</v>
      </c>
    </row>
    <row r="18" spans="1:9" x14ac:dyDescent="0.2">
      <c r="A18" s="10" t="s">
        <v>22</v>
      </c>
      <c r="B18" s="3" t="s">
        <v>35</v>
      </c>
      <c r="C18" s="4">
        <f>DSPM2!D18</f>
        <v>23</v>
      </c>
      <c r="D18" s="4">
        <v>23</v>
      </c>
      <c r="E18" s="9">
        <f t="shared" si="0"/>
        <v>100</v>
      </c>
      <c r="G18" s="30" t="s">
        <v>3</v>
      </c>
      <c r="H18" s="37">
        <f>E20</f>
        <v>74.184782608695656</v>
      </c>
      <c r="I18" s="15" t="s">
        <v>41</v>
      </c>
    </row>
    <row r="19" spans="1:9" x14ac:dyDescent="0.2">
      <c r="A19" s="10" t="s">
        <v>23</v>
      </c>
      <c r="B19" s="3" t="s">
        <v>36</v>
      </c>
      <c r="C19" s="4">
        <f>DSPM2!D19</f>
        <v>52</v>
      </c>
      <c r="D19" s="4">
        <v>29</v>
      </c>
      <c r="E19" s="12">
        <f t="shared" si="0"/>
        <v>55.769230769230766</v>
      </c>
      <c r="G19" s="30" t="s">
        <v>45</v>
      </c>
      <c r="H19" s="31" t="s">
        <v>43</v>
      </c>
      <c r="I19" s="32" t="s">
        <v>41</v>
      </c>
    </row>
    <row r="20" spans="1:9" x14ac:dyDescent="0.2">
      <c r="A20" s="67" t="s">
        <v>37</v>
      </c>
      <c r="B20" s="67"/>
      <c r="C20" s="8">
        <f>SUM(C4:C19)</f>
        <v>368</v>
      </c>
      <c r="D20" s="8">
        <f>SUM(D4:D19)</f>
        <v>273</v>
      </c>
      <c r="E20" s="9">
        <f t="shared" si="0"/>
        <v>74.184782608695656</v>
      </c>
      <c r="G20" s="30" t="s">
        <v>38</v>
      </c>
      <c r="H20" s="71" t="s">
        <v>42</v>
      </c>
      <c r="I20" s="72"/>
    </row>
    <row r="35" spans="1:2" x14ac:dyDescent="0.2">
      <c r="A35"/>
    </row>
    <row r="36" spans="1:2" x14ac:dyDescent="0.2">
      <c r="A36" s="60"/>
      <c r="B36" s="60"/>
    </row>
    <row r="46" spans="1:2" x14ac:dyDescent="0.2">
      <c r="A46" s="68" t="s">
        <v>48</v>
      </c>
      <c r="B46" s="68"/>
    </row>
    <row r="47" spans="1:2" x14ac:dyDescent="0.2">
      <c r="A47" s="51" t="s">
        <v>131</v>
      </c>
      <c r="B47" s="51"/>
    </row>
  </sheetData>
  <mergeCells count="9">
    <mergeCell ref="J1:K1"/>
    <mergeCell ref="J8:K8"/>
    <mergeCell ref="A20:B20"/>
    <mergeCell ref="A47:B47"/>
    <mergeCell ref="A36:B36"/>
    <mergeCell ref="A46:B46"/>
    <mergeCell ref="A1:I2"/>
    <mergeCell ref="G15:I15"/>
    <mergeCell ref="H20:I20"/>
  </mergeCells>
  <hyperlinks>
    <hyperlink ref="A46:B46" r:id="rId1" display="ที่มา : HDC"/>
    <hyperlink ref="I3" location="'QOF 62'!A1" display="Back"/>
  </hyperlinks>
  <pageMargins left="0.25" right="0.25" top="0.75" bottom="0.75" header="0.3" footer="0.3"/>
  <pageSetup paperSize="9" orientation="portrait" r:id="rId2"/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7"/>
  <sheetViews>
    <sheetView showGridLines="0" workbookViewId="0">
      <selection activeCell="I3" sqref="I3"/>
    </sheetView>
  </sheetViews>
  <sheetFormatPr defaultRowHeight="14.25" x14ac:dyDescent="0.2"/>
  <cols>
    <col min="1" max="1" width="9" style="1"/>
    <col min="2" max="2" width="18.125" bestFit="1" customWidth="1"/>
  </cols>
  <sheetData>
    <row r="1" spans="1:19" ht="14.25" customHeight="1" x14ac:dyDescent="0.2">
      <c r="A1" s="69" t="s">
        <v>69</v>
      </c>
      <c r="B1" s="69"/>
      <c r="C1" s="69"/>
      <c r="D1" s="69"/>
      <c r="E1" s="69"/>
      <c r="F1" s="69"/>
      <c r="G1" s="69"/>
      <c r="H1" s="69"/>
      <c r="I1" s="69"/>
      <c r="J1" s="57" t="s">
        <v>95</v>
      </c>
      <c r="K1" s="58"/>
      <c r="L1" s="40"/>
      <c r="M1" s="33"/>
      <c r="N1" s="33"/>
      <c r="O1" s="33"/>
      <c r="P1" s="33"/>
      <c r="Q1" s="33"/>
      <c r="R1" s="33"/>
      <c r="S1" s="33"/>
    </row>
    <row r="2" spans="1:19" ht="14.25" customHeight="1" x14ac:dyDescent="0.2">
      <c r="A2" s="69"/>
      <c r="B2" s="69"/>
      <c r="C2" s="69"/>
      <c r="D2" s="69"/>
      <c r="E2" s="69"/>
      <c r="F2" s="69"/>
      <c r="G2" s="69"/>
      <c r="H2" s="69"/>
      <c r="I2" s="69"/>
      <c r="J2" s="41" t="s">
        <v>3</v>
      </c>
      <c r="K2" s="41" t="s">
        <v>70</v>
      </c>
      <c r="L2" s="29"/>
      <c r="M2" s="33"/>
      <c r="N2" s="33"/>
      <c r="O2" s="33"/>
      <c r="P2" s="33"/>
      <c r="Q2" s="33"/>
      <c r="R2" s="33"/>
      <c r="S2" s="33"/>
    </row>
    <row r="3" spans="1:19" x14ac:dyDescent="0.2">
      <c r="A3" s="6" t="s">
        <v>7</v>
      </c>
      <c r="B3" s="7" t="s">
        <v>0</v>
      </c>
      <c r="C3" s="7" t="s">
        <v>1</v>
      </c>
      <c r="D3" s="7" t="s">
        <v>2</v>
      </c>
      <c r="E3" s="7" t="s">
        <v>3</v>
      </c>
      <c r="I3" s="35" t="s">
        <v>77</v>
      </c>
      <c r="J3" s="27" t="s">
        <v>125</v>
      </c>
      <c r="K3" s="27">
        <v>1</v>
      </c>
    </row>
    <row r="4" spans="1:19" x14ac:dyDescent="0.2">
      <c r="A4" s="10" t="s">
        <v>8</v>
      </c>
      <c r="B4" s="3" t="s">
        <v>4</v>
      </c>
      <c r="C4" s="4"/>
      <c r="D4" s="4"/>
      <c r="E4" s="11" t="e">
        <f>D4*100/C4</f>
        <v>#DIV/0!</v>
      </c>
      <c r="J4" s="27" t="s">
        <v>126</v>
      </c>
      <c r="K4" s="27">
        <v>2</v>
      </c>
    </row>
    <row r="5" spans="1:19" x14ac:dyDescent="0.2">
      <c r="A5" s="10" t="s">
        <v>9</v>
      </c>
      <c r="B5" s="3" t="s">
        <v>5</v>
      </c>
      <c r="C5" s="4"/>
      <c r="D5" s="4"/>
      <c r="E5" s="11" t="e">
        <f t="shared" ref="E5:E20" si="0">D5*100/C5</f>
        <v>#DIV/0!</v>
      </c>
      <c r="J5" s="27" t="s">
        <v>127</v>
      </c>
      <c r="K5" s="27">
        <v>3</v>
      </c>
    </row>
    <row r="6" spans="1:19" x14ac:dyDescent="0.2">
      <c r="A6" s="10" t="s">
        <v>10</v>
      </c>
      <c r="B6" s="3" t="s">
        <v>6</v>
      </c>
      <c r="C6" s="4"/>
      <c r="D6" s="5"/>
      <c r="E6" s="11" t="e">
        <f t="shared" si="0"/>
        <v>#DIV/0!</v>
      </c>
      <c r="J6" s="27" t="s">
        <v>128</v>
      </c>
      <c r="K6" s="27">
        <v>4</v>
      </c>
    </row>
    <row r="7" spans="1:19" x14ac:dyDescent="0.2">
      <c r="A7" s="10" t="s">
        <v>11</v>
      </c>
      <c r="B7" s="3" t="s">
        <v>24</v>
      </c>
      <c r="C7" s="4"/>
      <c r="D7" s="5"/>
      <c r="E7" s="11" t="e">
        <f t="shared" si="0"/>
        <v>#DIV/0!</v>
      </c>
      <c r="J7" s="27" t="s">
        <v>129</v>
      </c>
      <c r="K7" s="27">
        <v>5</v>
      </c>
    </row>
    <row r="8" spans="1:19" ht="15" x14ac:dyDescent="0.2">
      <c r="A8" s="10" t="s">
        <v>12</v>
      </c>
      <c r="B8" s="3" t="s">
        <v>25</v>
      </c>
      <c r="C8" s="4"/>
      <c r="D8" s="4"/>
      <c r="E8" s="11" t="e">
        <f t="shared" si="0"/>
        <v>#DIV/0!</v>
      </c>
      <c r="J8" s="59" t="s">
        <v>94</v>
      </c>
      <c r="K8" s="59"/>
      <c r="L8" s="42">
        <v>22</v>
      </c>
    </row>
    <row r="9" spans="1:19" x14ac:dyDescent="0.2">
      <c r="A9" s="10" t="s">
        <v>13</v>
      </c>
      <c r="B9" s="3" t="s">
        <v>26</v>
      </c>
      <c r="C9" s="4"/>
      <c r="D9" s="4"/>
      <c r="E9" s="11" t="e">
        <f t="shared" si="0"/>
        <v>#DIV/0!</v>
      </c>
    </row>
    <row r="10" spans="1:19" x14ac:dyDescent="0.2">
      <c r="A10" s="10" t="s">
        <v>14</v>
      </c>
      <c r="B10" s="3" t="s">
        <v>27</v>
      </c>
      <c r="C10" s="4"/>
      <c r="D10" s="4"/>
      <c r="E10" s="11" t="e">
        <f t="shared" si="0"/>
        <v>#DIV/0!</v>
      </c>
    </row>
    <row r="11" spans="1:19" x14ac:dyDescent="0.2">
      <c r="A11" s="10" t="s">
        <v>15</v>
      </c>
      <c r="B11" s="3" t="s">
        <v>28</v>
      </c>
      <c r="C11" s="4"/>
      <c r="D11" s="4"/>
      <c r="E11" s="11" t="e">
        <f t="shared" si="0"/>
        <v>#DIV/0!</v>
      </c>
    </row>
    <row r="12" spans="1:19" x14ac:dyDescent="0.2">
      <c r="A12" s="10" t="s">
        <v>16</v>
      </c>
      <c r="B12" s="3" t="s">
        <v>29</v>
      </c>
      <c r="C12" s="4"/>
      <c r="D12" s="4"/>
      <c r="E12" s="11" t="e">
        <f t="shared" si="0"/>
        <v>#DIV/0!</v>
      </c>
    </row>
    <row r="13" spans="1:19" x14ac:dyDescent="0.2">
      <c r="A13" s="10" t="s">
        <v>17</v>
      </c>
      <c r="B13" s="3" t="s">
        <v>30</v>
      </c>
      <c r="C13" s="4"/>
      <c r="D13" s="4"/>
      <c r="E13" s="11" t="e">
        <f t="shared" si="0"/>
        <v>#DIV/0!</v>
      </c>
    </row>
    <row r="14" spans="1:19" x14ac:dyDescent="0.2">
      <c r="A14" s="10" t="s">
        <v>18</v>
      </c>
      <c r="B14" s="3" t="s">
        <v>31</v>
      </c>
      <c r="C14" s="4"/>
      <c r="D14" s="4"/>
      <c r="E14" s="11" t="e">
        <f t="shared" si="0"/>
        <v>#DIV/0!</v>
      </c>
    </row>
    <row r="15" spans="1:19" x14ac:dyDescent="0.2">
      <c r="A15" s="10" t="s">
        <v>19</v>
      </c>
      <c r="B15" s="3" t="s">
        <v>32</v>
      </c>
      <c r="C15" s="4"/>
      <c r="D15" s="4"/>
      <c r="E15" s="11" t="e">
        <f t="shared" si="0"/>
        <v>#DIV/0!</v>
      </c>
      <c r="G15" s="61" t="s">
        <v>74</v>
      </c>
      <c r="H15" s="62"/>
      <c r="I15" s="63"/>
    </row>
    <row r="16" spans="1:19" x14ac:dyDescent="0.2">
      <c r="A16" s="10" t="s">
        <v>20</v>
      </c>
      <c r="B16" s="3" t="s">
        <v>33</v>
      </c>
      <c r="C16" s="4"/>
      <c r="D16" s="4"/>
      <c r="E16" s="11" t="e">
        <f t="shared" si="0"/>
        <v>#DIV/0!</v>
      </c>
      <c r="G16" s="30" t="s">
        <v>1</v>
      </c>
      <c r="H16" s="17">
        <f>C20</f>
        <v>72</v>
      </c>
      <c r="I16" s="15" t="s">
        <v>40</v>
      </c>
    </row>
    <row r="17" spans="1:9" x14ac:dyDescent="0.2">
      <c r="A17" s="10" t="s">
        <v>21</v>
      </c>
      <c r="B17" s="3" t="s">
        <v>34</v>
      </c>
      <c r="C17" s="4"/>
      <c r="D17" s="4"/>
      <c r="E17" s="11" t="e">
        <f t="shared" si="0"/>
        <v>#DIV/0!</v>
      </c>
      <c r="G17" s="30" t="s">
        <v>2</v>
      </c>
      <c r="H17" s="17">
        <f>D20</f>
        <v>14</v>
      </c>
      <c r="I17" s="15" t="s">
        <v>40</v>
      </c>
    </row>
    <row r="18" spans="1:9" x14ac:dyDescent="0.2">
      <c r="A18" s="10" t="s">
        <v>22</v>
      </c>
      <c r="B18" s="3" t="s">
        <v>35</v>
      </c>
      <c r="C18" s="4"/>
      <c r="D18" s="4"/>
      <c r="E18" s="11" t="e">
        <f t="shared" si="0"/>
        <v>#DIV/0!</v>
      </c>
      <c r="G18" s="30" t="s">
        <v>3</v>
      </c>
      <c r="H18" s="37">
        <f>E20</f>
        <v>19.444444444444443</v>
      </c>
      <c r="I18" s="15" t="s">
        <v>41</v>
      </c>
    </row>
    <row r="19" spans="1:9" x14ac:dyDescent="0.2">
      <c r="A19" s="10" t="s">
        <v>23</v>
      </c>
      <c r="B19" s="3" t="s">
        <v>36</v>
      </c>
      <c r="C19" s="4">
        <v>72</v>
      </c>
      <c r="D19" s="4">
        <v>14</v>
      </c>
      <c r="E19" s="9">
        <f t="shared" si="0"/>
        <v>19.444444444444443</v>
      </c>
      <c r="G19" s="30" t="s">
        <v>45</v>
      </c>
      <c r="H19" s="31" t="s">
        <v>78</v>
      </c>
      <c r="I19" s="32" t="s">
        <v>41</v>
      </c>
    </row>
    <row r="20" spans="1:9" x14ac:dyDescent="0.2">
      <c r="A20" s="67" t="s">
        <v>37</v>
      </c>
      <c r="B20" s="67"/>
      <c r="C20" s="8">
        <f>SUM(C4:C19)</f>
        <v>72</v>
      </c>
      <c r="D20" s="8">
        <f>SUM(D4:D19)</f>
        <v>14</v>
      </c>
      <c r="E20" s="9">
        <f t="shared" si="0"/>
        <v>19.444444444444443</v>
      </c>
      <c r="G20" s="30" t="s">
        <v>38</v>
      </c>
      <c r="H20" s="71" t="s">
        <v>42</v>
      </c>
      <c r="I20" s="72"/>
    </row>
    <row r="35" spans="1:2" x14ac:dyDescent="0.2">
      <c r="A35"/>
    </row>
    <row r="36" spans="1:2" x14ac:dyDescent="0.2">
      <c r="A36" s="60"/>
      <c r="B36" s="60"/>
    </row>
    <row r="46" spans="1:2" x14ac:dyDescent="0.2">
      <c r="A46" s="70" t="s">
        <v>48</v>
      </c>
      <c r="B46" s="70"/>
    </row>
    <row r="47" spans="1:2" x14ac:dyDescent="0.2">
      <c r="A47" s="51" t="s">
        <v>131</v>
      </c>
      <c r="B47" s="51"/>
    </row>
  </sheetData>
  <mergeCells count="9">
    <mergeCell ref="A46:B46"/>
    <mergeCell ref="A47:B47"/>
    <mergeCell ref="A36:B36"/>
    <mergeCell ref="H20:I20"/>
    <mergeCell ref="J1:K1"/>
    <mergeCell ref="J8:K8"/>
    <mergeCell ref="A1:I2"/>
    <mergeCell ref="G15:I15"/>
    <mergeCell ref="A20:B20"/>
  </mergeCells>
  <hyperlinks>
    <hyperlink ref="A46:B46" r:id="rId1" display="ที่มา : HDC"/>
    <hyperlink ref="I3" location="'QOF 62'!A1" display="Back"/>
  </hyperlinks>
  <pageMargins left="0.25" right="0.25" top="0.75" bottom="0.75" header="0.3" footer="0.3"/>
  <pageSetup paperSize="9" orientation="portrait" r:id="rId2"/>
  <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workbookViewId="0">
      <selection activeCell="E48" sqref="E48"/>
    </sheetView>
  </sheetViews>
  <sheetFormatPr defaultRowHeight="14.25" x14ac:dyDescent="0.2"/>
  <sheetData>
    <row r="1" spans="1:13" x14ac:dyDescent="0.2">
      <c r="A1" t="s">
        <v>124</v>
      </c>
      <c r="M1" s="35" t="s">
        <v>77</v>
      </c>
    </row>
    <row r="47" spans="1:2" x14ac:dyDescent="0.2">
      <c r="A47" s="51" t="s">
        <v>131</v>
      </c>
      <c r="B47" s="51"/>
    </row>
  </sheetData>
  <mergeCells count="1">
    <mergeCell ref="A47:B47"/>
  </mergeCells>
  <hyperlinks>
    <hyperlink ref="M1" location="'QOF 62'!A1" display="Back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7"/>
  <sheetViews>
    <sheetView showGridLines="0" zoomScaleNormal="100" workbookViewId="0">
      <selection activeCell="I3" sqref="I3"/>
    </sheetView>
  </sheetViews>
  <sheetFormatPr defaultRowHeight="14.25" x14ac:dyDescent="0.2"/>
  <cols>
    <col min="1" max="1" width="8.5" customWidth="1"/>
    <col min="2" max="2" width="18.125" bestFit="1" customWidth="1"/>
  </cols>
  <sheetData>
    <row r="1" spans="1:19" ht="15" customHeight="1" x14ac:dyDescent="0.2">
      <c r="A1" s="64" t="s">
        <v>80</v>
      </c>
      <c r="B1" s="64"/>
      <c r="C1" s="64"/>
      <c r="D1" s="64"/>
      <c r="E1" s="64"/>
      <c r="F1" s="64"/>
      <c r="G1" s="64"/>
      <c r="H1" s="64"/>
      <c r="I1" s="64"/>
      <c r="J1" s="57" t="s">
        <v>95</v>
      </c>
      <c r="K1" s="58"/>
      <c r="L1" s="40"/>
      <c r="M1" s="29"/>
      <c r="N1" s="29"/>
      <c r="O1" s="29"/>
      <c r="P1" s="29"/>
      <c r="Q1" s="29"/>
      <c r="R1" s="29"/>
      <c r="S1" s="29"/>
    </row>
    <row r="2" spans="1:19" ht="14.25" customHeight="1" x14ac:dyDescent="0.2">
      <c r="A2" s="64"/>
      <c r="B2" s="64"/>
      <c r="C2" s="64"/>
      <c r="D2" s="64"/>
      <c r="E2" s="64"/>
      <c r="F2" s="64"/>
      <c r="G2" s="64"/>
      <c r="H2" s="64"/>
      <c r="I2" s="64"/>
      <c r="J2" s="41" t="s">
        <v>3</v>
      </c>
      <c r="K2" s="41" t="s">
        <v>70</v>
      </c>
      <c r="L2" s="29"/>
      <c r="M2" s="29"/>
      <c r="N2" s="29"/>
      <c r="O2" s="29"/>
      <c r="P2" s="29"/>
      <c r="Q2" s="29"/>
      <c r="R2" s="29"/>
      <c r="S2" s="29"/>
    </row>
    <row r="3" spans="1:19" x14ac:dyDescent="0.2">
      <c r="A3" s="6" t="s">
        <v>7</v>
      </c>
      <c r="B3" s="7" t="s">
        <v>0</v>
      </c>
      <c r="C3" s="7" t="s">
        <v>1</v>
      </c>
      <c r="D3" s="7" t="s">
        <v>2</v>
      </c>
      <c r="E3" s="7" t="s">
        <v>3</v>
      </c>
      <c r="I3" s="35" t="s">
        <v>77</v>
      </c>
      <c r="J3" s="27" t="s">
        <v>93</v>
      </c>
      <c r="K3" s="27">
        <v>0</v>
      </c>
    </row>
    <row r="4" spans="1:19" x14ac:dyDescent="0.2">
      <c r="A4" s="10" t="s">
        <v>8</v>
      </c>
      <c r="B4" s="3" t="s">
        <v>4</v>
      </c>
      <c r="C4" s="4">
        <v>1934</v>
      </c>
      <c r="D4" s="4">
        <v>1805</v>
      </c>
      <c r="E4" s="9">
        <f>D4*100/C4</f>
        <v>93.32988624612203</v>
      </c>
      <c r="J4" s="27" t="s">
        <v>88</v>
      </c>
      <c r="K4" s="27">
        <v>1</v>
      </c>
    </row>
    <row r="5" spans="1:19" x14ac:dyDescent="0.2">
      <c r="A5" s="10" t="s">
        <v>9</v>
      </c>
      <c r="B5" s="3" t="s">
        <v>5</v>
      </c>
      <c r="C5" s="4">
        <v>2060</v>
      </c>
      <c r="D5" s="4">
        <v>1883</v>
      </c>
      <c r="E5" s="9">
        <f t="shared" ref="E5:E20" si="0">D5*100/C5</f>
        <v>91.407766990291265</v>
      </c>
      <c r="J5" s="27" t="s">
        <v>89</v>
      </c>
      <c r="K5" s="27">
        <v>2</v>
      </c>
    </row>
    <row r="6" spans="1:19" x14ac:dyDescent="0.2">
      <c r="A6" s="10" t="s">
        <v>10</v>
      </c>
      <c r="B6" s="3" t="s">
        <v>6</v>
      </c>
      <c r="C6" s="4">
        <v>1930</v>
      </c>
      <c r="D6" s="4">
        <v>1804</v>
      </c>
      <c r="E6" s="9">
        <f t="shared" si="0"/>
        <v>93.47150259067358</v>
      </c>
      <c r="J6" s="27" t="s">
        <v>90</v>
      </c>
      <c r="K6" s="27">
        <v>3</v>
      </c>
    </row>
    <row r="7" spans="1:19" x14ac:dyDescent="0.2">
      <c r="A7" s="10" t="s">
        <v>11</v>
      </c>
      <c r="B7" s="3" t="s">
        <v>24</v>
      </c>
      <c r="C7" s="4">
        <v>1977</v>
      </c>
      <c r="D7" s="4">
        <v>1904</v>
      </c>
      <c r="E7" s="9">
        <f t="shared" si="0"/>
        <v>96.307536671724833</v>
      </c>
      <c r="J7" s="27" t="s">
        <v>91</v>
      </c>
      <c r="K7" s="27">
        <v>4</v>
      </c>
    </row>
    <row r="8" spans="1:19" x14ac:dyDescent="0.2">
      <c r="A8" s="10" t="s">
        <v>12</v>
      </c>
      <c r="B8" s="3" t="s">
        <v>25</v>
      </c>
      <c r="C8" s="4">
        <v>2030</v>
      </c>
      <c r="D8" s="4">
        <v>1862</v>
      </c>
      <c r="E8" s="9">
        <f t="shared" si="0"/>
        <v>91.724137931034477</v>
      </c>
      <c r="J8" s="27" t="s">
        <v>92</v>
      </c>
      <c r="K8" s="27">
        <v>5</v>
      </c>
    </row>
    <row r="9" spans="1:19" ht="15" x14ac:dyDescent="0.2">
      <c r="A9" s="10" t="s">
        <v>13</v>
      </c>
      <c r="B9" s="3" t="s">
        <v>26</v>
      </c>
      <c r="C9" s="4">
        <v>3795</v>
      </c>
      <c r="D9" s="4">
        <v>3437</v>
      </c>
      <c r="E9" s="9">
        <f t="shared" si="0"/>
        <v>90.566534914361</v>
      </c>
      <c r="J9" s="59" t="s">
        <v>94</v>
      </c>
      <c r="K9" s="59"/>
      <c r="L9" s="42">
        <v>55</v>
      </c>
    </row>
    <row r="10" spans="1:19" x14ac:dyDescent="0.2">
      <c r="A10" s="10" t="s">
        <v>14</v>
      </c>
      <c r="B10" s="3" t="s">
        <v>27</v>
      </c>
      <c r="C10" s="4">
        <v>2302</v>
      </c>
      <c r="D10" s="4">
        <v>2125</v>
      </c>
      <c r="E10" s="9">
        <f t="shared" si="0"/>
        <v>92.311033883579498</v>
      </c>
    </row>
    <row r="11" spans="1:19" x14ac:dyDescent="0.2">
      <c r="A11" s="10" t="s">
        <v>15</v>
      </c>
      <c r="B11" s="3" t="s">
        <v>28</v>
      </c>
      <c r="C11" s="4">
        <v>3692</v>
      </c>
      <c r="D11" s="4">
        <v>3451</v>
      </c>
      <c r="E11" s="9">
        <f t="shared" si="0"/>
        <v>93.472372697724808</v>
      </c>
    </row>
    <row r="12" spans="1:19" x14ac:dyDescent="0.2">
      <c r="A12" s="10" t="s">
        <v>16</v>
      </c>
      <c r="B12" s="3" t="s">
        <v>29</v>
      </c>
      <c r="C12" s="4">
        <v>2261</v>
      </c>
      <c r="D12" s="4">
        <v>2121</v>
      </c>
      <c r="E12" s="9">
        <f t="shared" si="0"/>
        <v>93.808049535603715</v>
      </c>
    </row>
    <row r="13" spans="1:19" x14ac:dyDescent="0.2">
      <c r="A13" s="10" t="s">
        <v>17</v>
      </c>
      <c r="B13" s="3" t="s">
        <v>30</v>
      </c>
      <c r="C13" s="4">
        <v>1764</v>
      </c>
      <c r="D13" s="4">
        <v>1637</v>
      </c>
      <c r="E13" s="9">
        <f t="shared" si="0"/>
        <v>92.800453514739232</v>
      </c>
    </row>
    <row r="14" spans="1:19" x14ac:dyDescent="0.2">
      <c r="A14" s="10" t="s">
        <v>18</v>
      </c>
      <c r="B14" s="3" t="s">
        <v>31</v>
      </c>
      <c r="C14" s="4">
        <v>2329</v>
      </c>
      <c r="D14" s="4">
        <v>2065</v>
      </c>
      <c r="E14" s="12">
        <f t="shared" si="0"/>
        <v>88.664662945470155</v>
      </c>
    </row>
    <row r="15" spans="1:19" x14ac:dyDescent="0.2">
      <c r="A15" s="10" t="s">
        <v>19</v>
      </c>
      <c r="B15" s="3" t="s">
        <v>32</v>
      </c>
      <c r="C15" s="4">
        <v>2046</v>
      </c>
      <c r="D15" s="4">
        <v>1952</v>
      </c>
      <c r="E15" s="9">
        <f t="shared" si="0"/>
        <v>95.405669599217987</v>
      </c>
      <c r="G15" s="61" t="s">
        <v>74</v>
      </c>
      <c r="H15" s="62"/>
      <c r="I15" s="63"/>
    </row>
    <row r="16" spans="1:19" x14ac:dyDescent="0.2">
      <c r="A16" s="10" t="s">
        <v>20</v>
      </c>
      <c r="B16" s="3" t="s">
        <v>33</v>
      </c>
      <c r="C16" s="4">
        <v>4212</v>
      </c>
      <c r="D16" s="4">
        <v>2965</v>
      </c>
      <c r="E16" s="12">
        <f t="shared" si="0"/>
        <v>70.394112060778724</v>
      </c>
      <c r="G16" s="30" t="s">
        <v>1</v>
      </c>
      <c r="H16" s="17">
        <f>C20</f>
        <v>46970</v>
      </c>
      <c r="I16" s="15" t="s">
        <v>40</v>
      </c>
    </row>
    <row r="17" spans="1:9" x14ac:dyDescent="0.2">
      <c r="A17" s="10" t="s">
        <v>21</v>
      </c>
      <c r="B17" s="3" t="s">
        <v>34</v>
      </c>
      <c r="C17" s="4">
        <v>4987</v>
      </c>
      <c r="D17" s="4">
        <v>4839</v>
      </c>
      <c r="E17" s="9">
        <f t="shared" si="0"/>
        <v>97.032283938239416</v>
      </c>
      <c r="G17" s="30" t="s">
        <v>2</v>
      </c>
      <c r="H17" s="17">
        <f>D20</f>
        <v>42874</v>
      </c>
      <c r="I17" s="15" t="s">
        <v>40</v>
      </c>
    </row>
    <row r="18" spans="1:9" x14ac:dyDescent="0.2">
      <c r="A18" s="10" t="s">
        <v>22</v>
      </c>
      <c r="B18" s="3" t="s">
        <v>35</v>
      </c>
      <c r="C18" s="4">
        <v>1844</v>
      </c>
      <c r="D18" s="4">
        <v>1692</v>
      </c>
      <c r="E18" s="9">
        <f t="shared" si="0"/>
        <v>91.757049891540134</v>
      </c>
      <c r="G18" s="30" t="s">
        <v>3</v>
      </c>
      <c r="H18" s="37">
        <f>E20</f>
        <v>91.279540131999141</v>
      </c>
      <c r="I18" s="15" t="s">
        <v>41</v>
      </c>
    </row>
    <row r="19" spans="1:9" x14ac:dyDescent="0.2">
      <c r="A19" s="10" t="s">
        <v>23</v>
      </c>
      <c r="B19" s="3" t="s">
        <v>36</v>
      </c>
      <c r="C19" s="4">
        <v>7807</v>
      </c>
      <c r="D19" s="4">
        <v>7332</v>
      </c>
      <c r="E19" s="9">
        <f t="shared" si="0"/>
        <v>93.915716664531828</v>
      </c>
      <c r="G19" s="30" t="s">
        <v>45</v>
      </c>
      <c r="H19" s="31" t="s">
        <v>81</v>
      </c>
      <c r="I19" s="32" t="s">
        <v>41</v>
      </c>
    </row>
    <row r="20" spans="1:9" x14ac:dyDescent="0.2">
      <c r="A20" s="67" t="s">
        <v>37</v>
      </c>
      <c r="B20" s="67"/>
      <c r="C20" s="8">
        <f>SUM(C4:C19)</f>
        <v>46970</v>
      </c>
      <c r="D20" s="8">
        <f>SUM(D4:D19)</f>
        <v>42874</v>
      </c>
      <c r="E20" s="9">
        <f t="shared" si="0"/>
        <v>91.279540131999141</v>
      </c>
      <c r="G20" s="30" t="s">
        <v>38</v>
      </c>
      <c r="H20" s="71" t="s">
        <v>42</v>
      </c>
      <c r="I20" s="72"/>
    </row>
    <row r="30" spans="1:9" x14ac:dyDescent="0.2">
      <c r="B30" s="60"/>
      <c r="C30" s="60"/>
    </row>
    <row r="32" spans="1:9" x14ac:dyDescent="0.2">
      <c r="B32" s="60"/>
      <c r="C32" s="60"/>
    </row>
    <row r="46" spans="1:2" x14ac:dyDescent="0.2">
      <c r="A46" s="68" t="s">
        <v>48</v>
      </c>
      <c r="B46" s="68"/>
    </row>
    <row r="47" spans="1:2" x14ac:dyDescent="0.2">
      <c r="A47" s="51" t="s">
        <v>131</v>
      </c>
      <c r="B47" s="51"/>
    </row>
  </sheetData>
  <mergeCells count="10">
    <mergeCell ref="J1:K1"/>
    <mergeCell ref="J9:K9"/>
    <mergeCell ref="A47:B47"/>
    <mergeCell ref="B30:C30"/>
    <mergeCell ref="B32:C32"/>
    <mergeCell ref="G15:I15"/>
    <mergeCell ref="A1:I2"/>
    <mergeCell ref="H20:I20"/>
    <mergeCell ref="A20:B20"/>
    <mergeCell ref="A46:B46"/>
  </mergeCells>
  <hyperlinks>
    <hyperlink ref="A46:B46" r:id="rId1" display="ที่มา : HDC"/>
    <hyperlink ref="I3" location="'QOF 62'!A1" display="Back"/>
  </hyperlinks>
  <pageMargins left="0.25" right="0.25" top="0.75" bottom="0.75" header="0.3" footer="0.3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7"/>
  <sheetViews>
    <sheetView showGridLines="0" workbookViewId="0">
      <selection activeCell="I3" sqref="I3"/>
    </sheetView>
  </sheetViews>
  <sheetFormatPr defaultRowHeight="14.25" x14ac:dyDescent="0.2"/>
  <cols>
    <col min="1" max="1" width="9" style="1"/>
    <col min="2" max="2" width="18.125" bestFit="1" customWidth="1"/>
  </cols>
  <sheetData>
    <row r="1" spans="1:19" ht="15" customHeight="1" x14ac:dyDescent="0.2">
      <c r="A1" s="69" t="s">
        <v>82</v>
      </c>
      <c r="B1" s="69"/>
      <c r="C1" s="69"/>
      <c r="D1" s="69"/>
      <c r="E1" s="69"/>
      <c r="F1" s="69"/>
      <c r="G1" s="69"/>
      <c r="H1" s="69"/>
      <c r="I1" s="69"/>
      <c r="J1" s="57" t="s">
        <v>95</v>
      </c>
      <c r="K1" s="58"/>
      <c r="L1" s="40"/>
      <c r="M1" s="33"/>
      <c r="N1" s="33"/>
      <c r="O1" s="33"/>
      <c r="P1" s="33"/>
      <c r="Q1" s="33"/>
      <c r="R1" s="33"/>
      <c r="S1" s="33"/>
    </row>
    <row r="2" spans="1:19" ht="14.25" customHeight="1" x14ac:dyDescent="0.2">
      <c r="A2" s="69"/>
      <c r="B2" s="69"/>
      <c r="C2" s="69"/>
      <c r="D2" s="69"/>
      <c r="E2" s="69"/>
      <c r="F2" s="69"/>
      <c r="G2" s="69"/>
      <c r="H2" s="69"/>
      <c r="I2" s="69"/>
      <c r="J2" s="41" t="s">
        <v>3</v>
      </c>
      <c r="K2" s="41" t="s">
        <v>70</v>
      </c>
      <c r="L2" s="29"/>
      <c r="M2" s="33"/>
      <c r="N2" s="33"/>
      <c r="O2" s="33"/>
      <c r="P2" s="33"/>
      <c r="Q2" s="33"/>
      <c r="R2" s="33"/>
      <c r="S2" s="33"/>
    </row>
    <row r="3" spans="1:19" x14ac:dyDescent="0.2">
      <c r="A3" s="6" t="s">
        <v>7</v>
      </c>
      <c r="B3" s="7" t="s">
        <v>0</v>
      </c>
      <c r="C3" s="7" t="s">
        <v>1</v>
      </c>
      <c r="D3" s="7" t="s">
        <v>2</v>
      </c>
      <c r="E3" s="7" t="s">
        <v>3</v>
      </c>
      <c r="I3" s="35" t="s">
        <v>77</v>
      </c>
      <c r="J3" s="27" t="s">
        <v>96</v>
      </c>
      <c r="K3" s="27">
        <v>0</v>
      </c>
    </row>
    <row r="4" spans="1:19" x14ac:dyDescent="0.2">
      <c r="A4" s="10" t="s">
        <v>8</v>
      </c>
      <c r="B4" s="3" t="s">
        <v>4</v>
      </c>
      <c r="C4" s="4">
        <v>1909</v>
      </c>
      <c r="D4" s="4">
        <v>1773</v>
      </c>
      <c r="E4" s="9">
        <f>D4*100/C4</f>
        <v>92.875851231010998</v>
      </c>
      <c r="J4" s="27" t="s">
        <v>97</v>
      </c>
      <c r="K4" s="27">
        <v>1</v>
      </c>
    </row>
    <row r="5" spans="1:19" x14ac:dyDescent="0.2">
      <c r="A5" s="10" t="s">
        <v>9</v>
      </c>
      <c r="B5" s="3" t="s">
        <v>5</v>
      </c>
      <c r="C5" s="4">
        <v>1943</v>
      </c>
      <c r="D5" s="4">
        <v>1818</v>
      </c>
      <c r="E5" s="9">
        <f t="shared" ref="E5:E20" si="0">D5*100/C5</f>
        <v>93.566649511065364</v>
      </c>
      <c r="J5" s="27" t="s">
        <v>98</v>
      </c>
      <c r="K5" s="27">
        <v>2</v>
      </c>
    </row>
    <row r="6" spans="1:19" x14ac:dyDescent="0.2">
      <c r="A6" s="10" t="s">
        <v>10</v>
      </c>
      <c r="B6" s="3" t="s">
        <v>6</v>
      </c>
      <c r="C6" s="4">
        <v>1715</v>
      </c>
      <c r="D6" s="4">
        <v>1573</v>
      </c>
      <c r="E6" s="9">
        <f t="shared" si="0"/>
        <v>91.720116618075807</v>
      </c>
      <c r="J6" s="27" t="s">
        <v>99</v>
      </c>
      <c r="K6" s="27">
        <v>3</v>
      </c>
    </row>
    <row r="7" spans="1:19" x14ac:dyDescent="0.2">
      <c r="A7" s="10" t="s">
        <v>11</v>
      </c>
      <c r="B7" s="3" t="s">
        <v>24</v>
      </c>
      <c r="C7" s="4">
        <v>1774</v>
      </c>
      <c r="D7" s="4">
        <v>1705</v>
      </c>
      <c r="E7" s="9">
        <f t="shared" si="0"/>
        <v>96.110484780157833</v>
      </c>
      <c r="J7" s="27" t="s">
        <v>100</v>
      </c>
      <c r="K7" s="27">
        <v>4</v>
      </c>
    </row>
    <row r="8" spans="1:19" x14ac:dyDescent="0.2">
      <c r="A8" s="10" t="s">
        <v>12</v>
      </c>
      <c r="B8" s="3" t="s">
        <v>25</v>
      </c>
      <c r="C8" s="4">
        <v>1841</v>
      </c>
      <c r="D8" s="4">
        <v>1725</v>
      </c>
      <c r="E8" s="9">
        <f t="shared" si="0"/>
        <v>93.699076588810428</v>
      </c>
      <c r="J8" s="27" t="s">
        <v>101</v>
      </c>
      <c r="K8" s="27">
        <v>5</v>
      </c>
    </row>
    <row r="9" spans="1:19" ht="15" x14ac:dyDescent="0.2">
      <c r="A9" s="10" t="s">
        <v>13</v>
      </c>
      <c r="B9" s="3" t="s">
        <v>26</v>
      </c>
      <c r="C9" s="4">
        <v>3542</v>
      </c>
      <c r="D9" s="4">
        <v>3357</v>
      </c>
      <c r="E9" s="9">
        <f t="shared" si="0"/>
        <v>94.776962168266522</v>
      </c>
      <c r="J9" s="59" t="s">
        <v>94</v>
      </c>
      <c r="K9" s="59"/>
      <c r="L9" s="42">
        <v>57</v>
      </c>
    </row>
    <row r="10" spans="1:19" x14ac:dyDescent="0.2">
      <c r="A10" s="10" t="s">
        <v>14</v>
      </c>
      <c r="B10" s="3" t="s">
        <v>27</v>
      </c>
      <c r="C10" s="4">
        <v>2169</v>
      </c>
      <c r="D10" s="4">
        <v>2072</v>
      </c>
      <c r="E10" s="9">
        <f t="shared" si="0"/>
        <v>95.527893038266484</v>
      </c>
    </row>
    <row r="11" spans="1:19" x14ac:dyDescent="0.2">
      <c r="A11" s="10" t="s">
        <v>15</v>
      </c>
      <c r="B11" s="3" t="s">
        <v>28</v>
      </c>
      <c r="C11" s="4">
        <v>3435</v>
      </c>
      <c r="D11" s="4">
        <v>3180</v>
      </c>
      <c r="E11" s="9">
        <f t="shared" si="0"/>
        <v>92.576419213973793</v>
      </c>
    </row>
    <row r="12" spans="1:19" x14ac:dyDescent="0.2">
      <c r="A12" s="10" t="s">
        <v>16</v>
      </c>
      <c r="B12" s="3" t="s">
        <v>29</v>
      </c>
      <c r="C12" s="4">
        <v>2092</v>
      </c>
      <c r="D12" s="4">
        <v>2030</v>
      </c>
      <c r="E12" s="9">
        <f t="shared" si="0"/>
        <v>97.03632887189292</v>
      </c>
    </row>
    <row r="13" spans="1:19" x14ac:dyDescent="0.2">
      <c r="A13" s="10" t="s">
        <v>17</v>
      </c>
      <c r="B13" s="3" t="s">
        <v>30</v>
      </c>
      <c r="C13" s="4">
        <v>1653</v>
      </c>
      <c r="D13" s="4">
        <v>1602</v>
      </c>
      <c r="E13" s="9">
        <f t="shared" si="0"/>
        <v>96.914700544464608</v>
      </c>
    </row>
    <row r="14" spans="1:19" x14ac:dyDescent="0.2">
      <c r="A14" s="10" t="s">
        <v>18</v>
      </c>
      <c r="B14" s="3" t="s">
        <v>31</v>
      </c>
      <c r="C14" s="4">
        <v>2251</v>
      </c>
      <c r="D14" s="4">
        <v>1905</v>
      </c>
      <c r="E14" s="12">
        <f t="shared" si="0"/>
        <v>84.629053753887163</v>
      </c>
    </row>
    <row r="15" spans="1:19" x14ac:dyDescent="0.2">
      <c r="A15" s="10" t="s">
        <v>19</v>
      </c>
      <c r="B15" s="3" t="s">
        <v>32</v>
      </c>
      <c r="C15" s="4">
        <v>1900</v>
      </c>
      <c r="D15" s="4">
        <v>1853</v>
      </c>
      <c r="E15" s="9">
        <f t="shared" si="0"/>
        <v>97.526315789473685</v>
      </c>
      <c r="G15" s="61" t="s">
        <v>74</v>
      </c>
      <c r="H15" s="62"/>
      <c r="I15" s="63"/>
    </row>
    <row r="16" spans="1:19" x14ac:dyDescent="0.2">
      <c r="A16" s="10" t="s">
        <v>20</v>
      </c>
      <c r="B16" s="3" t="s">
        <v>33</v>
      </c>
      <c r="C16" s="4">
        <v>4041</v>
      </c>
      <c r="D16" s="4">
        <v>2893</v>
      </c>
      <c r="E16" s="12">
        <f t="shared" si="0"/>
        <v>71.591190299430835</v>
      </c>
      <c r="G16" s="30" t="s">
        <v>1</v>
      </c>
      <c r="H16" s="17">
        <f>C20</f>
        <v>44087</v>
      </c>
      <c r="I16" s="15" t="s">
        <v>40</v>
      </c>
    </row>
    <row r="17" spans="1:9" x14ac:dyDescent="0.2">
      <c r="A17" s="10" t="s">
        <v>21</v>
      </c>
      <c r="B17" s="3" t="s">
        <v>34</v>
      </c>
      <c r="C17" s="4">
        <v>4777</v>
      </c>
      <c r="D17" s="4">
        <v>4378</v>
      </c>
      <c r="E17" s="9">
        <f t="shared" si="0"/>
        <v>91.647477496336606</v>
      </c>
      <c r="G17" s="30" t="s">
        <v>2</v>
      </c>
      <c r="H17" s="17">
        <f>D20</f>
        <v>40488</v>
      </c>
      <c r="I17" s="15" t="s">
        <v>40</v>
      </c>
    </row>
    <row r="18" spans="1:9" x14ac:dyDescent="0.2">
      <c r="A18" s="10" t="s">
        <v>22</v>
      </c>
      <c r="B18" s="3" t="s">
        <v>35</v>
      </c>
      <c r="C18" s="4">
        <v>1799</v>
      </c>
      <c r="D18" s="4">
        <v>1642</v>
      </c>
      <c r="E18" s="9">
        <f t="shared" si="0"/>
        <v>91.272929405225128</v>
      </c>
      <c r="G18" s="30" t="s">
        <v>3</v>
      </c>
      <c r="H18" s="37">
        <f>E20</f>
        <v>91.836595821897617</v>
      </c>
      <c r="I18" s="15" t="s">
        <v>41</v>
      </c>
    </row>
    <row r="19" spans="1:9" x14ac:dyDescent="0.2">
      <c r="A19" s="10" t="s">
        <v>23</v>
      </c>
      <c r="B19" s="3" t="s">
        <v>36</v>
      </c>
      <c r="C19" s="4">
        <v>7246</v>
      </c>
      <c r="D19" s="4">
        <v>6982</v>
      </c>
      <c r="E19" s="9">
        <f t="shared" si="0"/>
        <v>96.356610543748275</v>
      </c>
      <c r="G19" s="30" t="s">
        <v>45</v>
      </c>
      <c r="H19" s="31" t="s">
        <v>81</v>
      </c>
      <c r="I19" s="32" t="s">
        <v>41</v>
      </c>
    </row>
    <row r="20" spans="1:9" x14ac:dyDescent="0.2">
      <c r="A20" s="67" t="s">
        <v>37</v>
      </c>
      <c r="B20" s="67"/>
      <c r="C20" s="8">
        <f>SUM(C4:C19)</f>
        <v>44087</v>
      </c>
      <c r="D20" s="8">
        <f>SUM(D4:D19)</f>
        <v>40488</v>
      </c>
      <c r="E20" s="9">
        <f t="shared" si="0"/>
        <v>91.836595821897617</v>
      </c>
      <c r="G20" s="30" t="s">
        <v>38</v>
      </c>
      <c r="H20" s="71" t="s">
        <v>42</v>
      </c>
      <c r="I20" s="72"/>
    </row>
    <row r="35" spans="1:2" x14ac:dyDescent="0.2">
      <c r="A35"/>
    </row>
    <row r="46" spans="1:2" x14ac:dyDescent="0.2">
      <c r="A46" s="68" t="s">
        <v>48</v>
      </c>
      <c r="B46" s="68"/>
    </row>
    <row r="47" spans="1:2" x14ac:dyDescent="0.2">
      <c r="A47" s="51" t="s">
        <v>131</v>
      </c>
      <c r="B47" s="51"/>
    </row>
  </sheetData>
  <mergeCells count="8">
    <mergeCell ref="J1:K1"/>
    <mergeCell ref="J9:K9"/>
    <mergeCell ref="A20:B20"/>
    <mergeCell ref="A46:B46"/>
    <mergeCell ref="A47:B47"/>
    <mergeCell ref="G15:I15"/>
    <mergeCell ref="A1:I2"/>
    <mergeCell ref="H20:I20"/>
  </mergeCells>
  <hyperlinks>
    <hyperlink ref="A46:B46" r:id="rId1" display="ที่มา : HDC"/>
    <hyperlink ref="I3" location="'QOF 62'!A1" display="Back"/>
  </hyperlinks>
  <pageMargins left="0.25" right="0.25" top="0.75" bottom="0.75" header="0.3" footer="0.3"/>
  <pageSetup paperSize="9"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7"/>
  <sheetViews>
    <sheetView showGridLines="0" workbookViewId="0">
      <selection activeCell="I3" sqref="I3"/>
    </sheetView>
  </sheetViews>
  <sheetFormatPr defaultRowHeight="14.25" x14ac:dyDescent="0.2"/>
  <cols>
    <col min="1" max="1" width="9" style="1"/>
    <col min="2" max="2" width="18.125" bestFit="1" customWidth="1"/>
  </cols>
  <sheetData>
    <row r="1" spans="1:19" ht="14.25" customHeight="1" x14ac:dyDescent="0.2">
      <c r="A1" s="69" t="s">
        <v>83</v>
      </c>
      <c r="B1" s="69"/>
      <c r="C1" s="69"/>
      <c r="D1" s="69"/>
      <c r="E1" s="69"/>
      <c r="F1" s="69"/>
      <c r="G1" s="69"/>
      <c r="H1" s="69"/>
      <c r="I1" s="69"/>
      <c r="J1" s="57" t="s">
        <v>95</v>
      </c>
      <c r="K1" s="58"/>
      <c r="L1" s="40"/>
      <c r="M1" s="33"/>
      <c r="N1" s="33"/>
      <c r="O1" s="33"/>
      <c r="P1" s="33"/>
      <c r="Q1" s="33"/>
      <c r="R1" s="33"/>
      <c r="S1" s="33"/>
    </row>
    <row r="2" spans="1:19" ht="14.25" customHeight="1" x14ac:dyDescent="0.2">
      <c r="A2" s="69"/>
      <c r="B2" s="69"/>
      <c r="C2" s="69"/>
      <c r="D2" s="69"/>
      <c r="E2" s="69"/>
      <c r="F2" s="69"/>
      <c r="G2" s="69"/>
      <c r="H2" s="69"/>
      <c r="I2" s="69"/>
      <c r="J2" s="41" t="s">
        <v>3</v>
      </c>
      <c r="K2" s="41" t="s">
        <v>70</v>
      </c>
      <c r="L2" s="29"/>
      <c r="M2" s="33"/>
      <c r="N2" s="33"/>
      <c r="O2" s="33"/>
      <c r="P2" s="33"/>
      <c r="Q2" s="33"/>
      <c r="R2" s="33"/>
      <c r="S2" s="33"/>
    </row>
    <row r="3" spans="1:19" x14ac:dyDescent="0.2">
      <c r="A3" s="6" t="s">
        <v>7</v>
      </c>
      <c r="B3" s="7" t="s">
        <v>0</v>
      </c>
      <c r="C3" s="7" t="s">
        <v>1</v>
      </c>
      <c r="D3" s="7" t="s">
        <v>2</v>
      </c>
      <c r="E3" s="7" t="s">
        <v>3</v>
      </c>
      <c r="I3" s="35" t="s">
        <v>77</v>
      </c>
      <c r="J3" s="27" t="s">
        <v>102</v>
      </c>
      <c r="K3" s="27">
        <v>0</v>
      </c>
    </row>
    <row r="4" spans="1:19" x14ac:dyDescent="0.2">
      <c r="A4" s="10" t="s">
        <v>8</v>
      </c>
      <c r="B4" s="3" t="s">
        <v>4</v>
      </c>
      <c r="C4" s="4">
        <v>18</v>
      </c>
      <c r="D4" s="4">
        <v>16</v>
      </c>
      <c r="E4" s="9">
        <f>D4*100/C4</f>
        <v>88.888888888888886</v>
      </c>
      <c r="J4" s="27" t="s">
        <v>103</v>
      </c>
      <c r="K4" s="27">
        <v>1</v>
      </c>
    </row>
    <row r="5" spans="1:19" x14ac:dyDescent="0.2">
      <c r="A5" s="10" t="s">
        <v>9</v>
      </c>
      <c r="B5" s="3" t="s">
        <v>5</v>
      </c>
      <c r="C5" s="4">
        <v>12</v>
      </c>
      <c r="D5" s="4">
        <v>9</v>
      </c>
      <c r="E5" s="9">
        <f t="shared" ref="E5:E20" si="0">D5*100/C5</f>
        <v>75</v>
      </c>
      <c r="J5" s="27" t="s">
        <v>88</v>
      </c>
      <c r="K5" s="27">
        <v>2</v>
      </c>
    </row>
    <row r="6" spans="1:19" x14ac:dyDescent="0.2">
      <c r="A6" s="10" t="s">
        <v>10</v>
      </c>
      <c r="B6" s="3" t="s">
        <v>6</v>
      </c>
      <c r="C6" s="4">
        <v>6</v>
      </c>
      <c r="D6" s="5">
        <v>3</v>
      </c>
      <c r="E6" s="12">
        <f t="shared" si="0"/>
        <v>50</v>
      </c>
      <c r="J6" s="27" t="s">
        <v>89</v>
      </c>
      <c r="K6" s="27">
        <v>3</v>
      </c>
    </row>
    <row r="7" spans="1:19" x14ac:dyDescent="0.2">
      <c r="A7" s="10" t="s">
        <v>11</v>
      </c>
      <c r="B7" s="3" t="s">
        <v>24</v>
      </c>
      <c r="C7" s="4">
        <v>3</v>
      </c>
      <c r="D7" s="5">
        <v>2</v>
      </c>
      <c r="E7" s="9">
        <f t="shared" si="0"/>
        <v>66.666666666666671</v>
      </c>
      <c r="J7" s="27" t="s">
        <v>90</v>
      </c>
      <c r="K7" s="27">
        <v>4</v>
      </c>
    </row>
    <row r="8" spans="1:19" x14ac:dyDescent="0.2">
      <c r="A8" s="10" t="s">
        <v>12</v>
      </c>
      <c r="B8" s="3" t="s">
        <v>25</v>
      </c>
      <c r="C8" s="4">
        <v>7</v>
      </c>
      <c r="D8" s="4">
        <v>5</v>
      </c>
      <c r="E8" s="9">
        <f t="shared" si="0"/>
        <v>71.428571428571431</v>
      </c>
      <c r="J8" s="27" t="s">
        <v>104</v>
      </c>
      <c r="K8" s="27">
        <v>5</v>
      </c>
    </row>
    <row r="9" spans="1:19" ht="15" x14ac:dyDescent="0.2">
      <c r="A9" s="10" t="s">
        <v>13</v>
      </c>
      <c r="B9" s="3" t="s">
        <v>26</v>
      </c>
      <c r="C9" s="4">
        <v>20</v>
      </c>
      <c r="D9" s="4">
        <v>16</v>
      </c>
      <c r="E9" s="9">
        <f t="shared" si="0"/>
        <v>80</v>
      </c>
      <c r="J9" s="59" t="s">
        <v>94</v>
      </c>
      <c r="K9" s="59"/>
      <c r="L9" s="42">
        <v>50</v>
      </c>
    </row>
    <row r="10" spans="1:19" x14ac:dyDescent="0.2">
      <c r="A10" s="10" t="s">
        <v>14</v>
      </c>
      <c r="B10" s="3" t="s">
        <v>27</v>
      </c>
      <c r="C10" s="4">
        <v>16</v>
      </c>
      <c r="D10" s="4">
        <v>13</v>
      </c>
      <c r="E10" s="9">
        <f t="shared" si="0"/>
        <v>81.25</v>
      </c>
    </row>
    <row r="11" spans="1:19" x14ac:dyDescent="0.2">
      <c r="A11" s="10" t="s">
        <v>15</v>
      </c>
      <c r="B11" s="3" t="s">
        <v>28</v>
      </c>
      <c r="C11" s="4">
        <v>20</v>
      </c>
      <c r="D11" s="4">
        <v>19</v>
      </c>
      <c r="E11" s="9">
        <f t="shared" si="0"/>
        <v>95</v>
      </c>
    </row>
    <row r="12" spans="1:19" x14ac:dyDescent="0.2">
      <c r="A12" s="10" t="s">
        <v>16</v>
      </c>
      <c r="B12" s="3" t="s">
        <v>29</v>
      </c>
      <c r="C12" s="4">
        <v>10</v>
      </c>
      <c r="D12" s="4">
        <v>6</v>
      </c>
      <c r="E12" s="9">
        <f t="shared" si="0"/>
        <v>60</v>
      </c>
    </row>
    <row r="13" spans="1:19" x14ac:dyDescent="0.2">
      <c r="A13" s="10" t="s">
        <v>17</v>
      </c>
      <c r="B13" s="3" t="s">
        <v>30</v>
      </c>
      <c r="C13" s="4">
        <v>3</v>
      </c>
      <c r="D13" s="4">
        <v>2</v>
      </c>
      <c r="E13" s="9">
        <f t="shared" si="0"/>
        <v>66.666666666666671</v>
      </c>
    </row>
    <row r="14" spans="1:19" x14ac:dyDescent="0.2">
      <c r="A14" s="10" t="s">
        <v>18</v>
      </c>
      <c r="B14" s="3" t="s">
        <v>31</v>
      </c>
      <c r="C14" s="4">
        <v>12</v>
      </c>
      <c r="D14" s="4">
        <v>9</v>
      </c>
      <c r="E14" s="9">
        <f t="shared" si="0"/>
        <v>75</v>
      </c>
    </row>
    <row r="15" spans="1:19" x14ac:dyDescent="0.2">
      <c r="A15" s="10" t="s">
        <v>19</v>
      </c>
      <c r="B15" s="3" t="s">
        <v>32</v>
      </c>
      <c r="C15" s="4">
        <v>14</v>
      </c>
      <c r="D15" s="4">
        <v>10</v>
      </c>
      <c r="E15" s="9">
        <f t="shared" si="0"/>
        <v>71.428571428571431</v>
      </c>
      <c r="G15" s="61" t="s">
        <v>74</v>
      </c>
      <c r="H15" s="62"/>
      <c r="I15" s="63"/>
    </row>
    <row r="16" spans="1:19" x14ac:dyDescent="0.2">
      <c r="A16" s="10" t="s">
        <v>20</v>
      </c>
      <c r="B16" s="3" t="s">
        <v>33</v>
      </c>
      <c r="C16" s="4">
        <v>19</v>
      </c>
      <c r="D16" s="4">
        <v>6</v>
      </c>
      <c r="E16" s="12">
        <f t="shared" si="0"/>
        <v>31.578947368421051</v>
      </c>
      <c r="G16" s="30" t="s">
        <v>1</v>
      </c>
      <c r="H16" s="17">
        <f>C20</f>
        <v>216</v>
      </c>
      <c r="I16" s="15" t="s">
        <v>40</v>
      </c>
    </row>
    <row r="17" spans="1:9" x14ac:dyDescent="0.2">
      <c r="A17" s="10" t="s">
        <v>21</v>
      </c>
      <c r="B17" s="3" t="s">
        <v>34</v>
      </c>
      <c r="C17" s="4">
        <v>15</v>
      </c>
      <c r="D17" s="4">
        <v>15</v>
      </c>
      <c r="E17" s="9">
        <f t="shared" si="0"/>
        <v>100</v>
      </c>
      <c r="G17" s="30" t="s">
        <v>2</v>
      </c>
      <c r="H17" s="17">
        <f>D20</f>
        <v>156</v>
      </c>
      <c r="I17" s="15" t="s">
        <v>40</v>
      </c>
    </row>
    <row r="18" spans="1:9" x14ac:dyDescent="0.2">
      <c r="A18" s="10" t="s">
        <v>22</v>
      </c>
      <c r="B18" s="3" t="s">
        <v>35</v>
      </c>
      <c r="C18" s="4">
        <v>11</v>
      </c>
      <c r="D18" s="4">
        <v>9</v>
      </c>
      <c r="E18" s="9">
        <f t="shared" si="0"/>
        <v>81.818181818181813</v>
      </c>
      <c r="G18" s="30" t="s">
        <v>3</v>
      </c>
      <c r="H18" s="37">
        <f>E20</f>
        <v>72.222222222222229</v>
      </c>
      <c r="I18" s="15" t="s">
        <v>41</v>
      </c>
    </row>
    <row r="19" spans="1:9" x14ac:dyDescent="0.2">
      <c r="A19" s="10" t="s">
        <v>23</v>
      </c>
      <c r="B19" s="3" t="s">
        <v>36</v>
      </c>
      <c r="C19" s="4">
        <v>30</v>
      </c>
      <c r="D19" s="4">
        <v>16</v>
      </c>
      <c r="E19" s="12">
        <f t="shared" si="0"/>
        <v>53.333333333333336</v>
      </c>
      <c r="G19" s="30" t="s">
        <v>45</v>
      </c>
      <c r="H19" s="31" t="s">
        <v>43</v>
      </c>
      <c r="I19" s="32" t="s">
        <v>41</v>
      </c>
    </row>
    <row r="20" spans="1:9" x14ac:dyDescent="0.2">
      <c r="A20" s="67" t="s">
        <v>37</v>
      </c>
      <c r="B20" s="67"/>
      <c r="C20" s="8">
        <f>SUM(C4:C19)</f>
        <v>216</v>
      </c>
      <c r="D20" s="8">
        <f>SUM(D4:D19)</f>
        <v>156</v>
      </c>
      <c r="E20" s="9">
        <f t="shared" si="0"/>
        <v>72.222222222222229</v>
      </c>
      <c r="G20" s="30" t="s">
        <v>38</v>
      </c>
      <c r="H20" s="71" t="s">
        <v>42</v>
      </c>
      <c r="I20" s="72"/>
    </row>
    <row r="35" spans="1:2" x14ac:dyDescent="0.2">
      <c r="A35"/>
    </row>
    <row r="46" spans="1:2" x14ac:dyDescent="0.2">
      <c r="A46" s="70" t="s">
        <v>48</v>
      </c>
      <c r="B46" s="70"/>
    </row>
    <row r="47" spans="1:2" x14ac:dyDescent="0.2">
      <c r="A47" s="51" t="s">
        <v>131</v>
      </c>
      <c r="B47" s="51"/>
    </row>
  </sheetData>
  <mergeCells count="8">
    <mergeCell ref="J1:K1"/>
    <mergeCell ref="J9:K9"/>
    <mergeCell ref="A20:B20"/>
    <mergeCell ref="A46:B46"/>
    <mergeCell ref="A47:B47"/>
    <mergeCell ref="G15:I15"/>
    <mergeCell ref="A1:I2"/>
    <mergeCell ref="H20:I20"/>
  </mergeCells>
  <hyperlinks>
    <hyperlink ref="I3" location="'QOF 62'!A1" display="Back"/>
    <hyperlink ref="A46:B46" r:id="rId1" display="ที่มา : HDC"/>
  </hyperlinks>
  <pageMargins left="0.25" right="0.25" top="0.75" bottom="0.75" header="0.3" footer="0.3"/>
  <pageSetup paperSize="9" orientation="portrait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7"/>
  <sheetViews>
    <sheetView showGridLines="0" workbookViewId="0">
      <selection activeCell="I3" sqref="I3"/>
    </sheetView>
  </sheetViews>
  <sheetFormatPr defaultRowHeight="14.25" x14ac:dyDescent="0.2"/>
  <cols>
    <col min="1" max="1" width="9" style="1"/>
    <col min="2" max="2" width="18.125" bestFit="1" customWidth="1"/>
  </cols>
  <sheetData>
    <row r="1" spans="1:19" ht="14.25" customHeight="1" x14ac:dyDescent="0.2">
      <c r="A1" s="69" t="s">
        <v>75</v>
      </c>
      <c r="B1" s="69"/>
      <c r="C1" s="69"/>
      <c r="D1" s="69"/>
      <c r="E1" s="69"/>
      <c r="F1" s="69"/>
      <c r="G1" s="69"/>
      <c r="H1" s="69"/>
      <c r="I1" s="69"/>
      <c r="J1" s="57" t="s">
        <v>95</v>
      </c>
      <c r="K1" s="58"/>
      <c r="L1" s="40"/>
      <c r="M1" s="33"/>
      <c r="N1" s="33"/>
      <c r="O1" s="33"/>
      <c r="P1" s="33"/>
      <c r="Q1" s="33"/>
      <c r="R1" s="33"/>
      <c r="S1" s="33"/>
    </row>
    <row r="2" spans="1:19" ht="14.25" customHeight="1" x14ac:dyDescent="0.2">
      <c r="A2" s="69"/>
      <c r="B2" s="69"/>
      <c r="C2" s="69"/>
      <c r="D2" s="69"/>
      <c r="E2" s="69"/>
      <c r="F2" s="69"/>
      <c r="G2" s="69"/>
      <c r="H2" s="69"/>
      <c r="I2" s="69"/>
      <c r="J2" s="41" t="s">
        <v>3</v>
      </c>
      <c r="K2" s="41" t="s">
        <v>70</v>
      </c>
      <c r="L2" s="29"/>
      <c r="M2" s="33"/>
      <c r="N2" s="33"/>
      <c r="O2" s="33"/>
      <c r="P2" s="33"/>
      <c r="Q2" s="33"/>
      <c r="R2" s="33"/>
      <c r="S2" s="33"/>
    </row>
    <row r="3" spans="1:19" x14ac:dyDescent="0.2">
      <c r="A3" s="6" t="s">
        <v>7</v>
      </c>
      <c r="B3" s="7" t="s">
        <v>0</v>
      </c>
      <c r="C3" s="7" t="s">
        <v>1</v>
      </c>
      <c r="D3" s="7" t="s">
        <v>2</v>
      </c>
      <c r="E3" s="7" t="s">
        <v>3</v>
      </c>
      <c r="I3" s="35" t="s">
        <v>77</v>
      </c>
      <c r="J3" s="27" t="s">
        <v>105</v>
      </c>
      <c r="K3" s="27">
        <v>0</v>
      </c>
    </row>
    <row r="4" spans="1:19" x14ac:dyDescent="0.2">
      <c r="A4" s="10" t="s">
        <v>8</v>
      </c>
      <c r="B4" s="3" t="s">
        <v>4</v>
      </c>
      <c r="C4" s="4">
        <v>930</v>
      </c>
      <c r="D4" s="4">
        <v>744</v>
      </c>
      <c r="E4" s="9">
        <f>D4*100/C4</f>
        <v>80</v>
      </c>
      <c r="J4" s="27" t="s">
        <v>106</v>
      </c>
      <c r="K4" s="27">
        <v>1</v>
      </c>
    </row>
    <row r="5" spans="1:19" x14ac:dyDescent="0.2">
      <c r="A5" s="10" t="s">
        <v>9</v>
      </c>
      <c r="B5" s="3" t="s">
        <v>5</v>
      </c>
      <c r="C5" s="4">
        <v>928</v>
      </c>
      <c r="D5" s="4">
        <v>724</v>
      </c>
      <c r="E5" s="49">
        <f t="shared" ref="E5:E20" si="0">D5*100/C5</f>
        <v>78.017241379310349</v>
      </c>
      <c r="J5" s="27" t="s">
        <v>107</v>
      </c>
      <c r="K5" s="27">
        <v>2</v>
      </c>
    </row>
    <row r="6" spans="1:19" x14ac:dyDescent="0.2">
      <c r="A6" s="10" t="s">
        <v>10</v>
      </c>
      <c r="B6" s="3" t="s">
        <v>6</v>
      </c>
      <c r="C6" s="4">
        <v>816</v>
      </c>
      <c r="D6" s="5">
        <v>393</v>
      </c>
      <c r="E6" s="12">
        <f t="shared" si="0"/>
        <v>48.161764705882355</v>
      </c>
      <c r="J6" s="27" t="s">
        <v>103</v>
      </c>
      <c r="K6" s="27">
        <v>3</v>
      </c>
    </row>
    <row r="7" spans="1:19" x14ac:dyDescent="0.2">
      <c r="A7" s="10" t="s">
        <v>11</v>
      </c>
      <c r="B7" s="3" t="s">
        <v>24</v>
      </c>
      <c r="C7" s="4">
        <v>826</v>
      </c>
      <c r="D7" s="5">
        <v>666</v>
      </c>
      <c r="E7" s="9">
        <f t="shared" si="0"/>
        <v>80.629539951573847</v>
      </c>
      <c r="J7" s="27" t="s">
        <v>88</v>
      </c>
      <c r="K7" s="27">
        <v>4</v>
      </c>
    </row>
    <row r="8" spans="1:19" x14ac:dyDescent="0.2">
      <c r="A8" s="10" t="s">
        <v>12</v>
      </c>
      <c r="B8" s="3" t="s">
        <v>25</v>
      </c>
      <c r="C8" s="4">
        <v>912</v>
      </c>
      <c r="D8" s="4">
        <v>335</v>
      </c>
      <c r="E8" s="12">
        <f t="shared" si="0"/>
        <v>36.732456140350877</v>
      </c>
      <c r="J8" s="27" t="s">
        <v>108</v>
      </c>
      <c r="K8" s="27">
        <v>5</v>
      </c>
    </row>
    <row r="9" spans="1:19" ht="15" x14ac:dyDescent="0.2">
      <c r="A9" s="10" t="s">
        <v>13</v>
      </c>
      <c r="B9" s="3" t="s">
        <v>26</v>
      </c>
      <c r="C9" s="4">
        <v>1775</v>
      </c>
      <c r="D9" s="4">
        <v>1052</v>
      </c>
      <c r="E9" s="12">
        <f t="shared" si="0"/>
        <v>59.267605633802816</v>
      </c>
      <c r="J9" s="59" t="s">
        <v>94</v>
      </c>
      <c r="K9" s="59"/>
      <c r="L9" s="42">
        <v>40</v>
      </c>
    </row>
    <row r="10" spans="1:19" x14ac:dyDescent="0.2">
      <c r="A10" s="10" t="s">
        <v>14</v>
      </c>
      <c r="B10" s="3" t="s">
        <v>27</v>
      </c>
      <c r="C10" s="4">
        <v>1083</v>
      </c>
      <c r="D10" s="4">
        <v>339</v>
      </c>
      <c r="E10" s="12">
        <f t="shared" si="0"/>
        <v>31.301939058171744</v>
      </c>
    </row>
    <row r="11" spans="1:19" x14ac:dyDescent="0.2">
      <c r="A11" s="10" t="s">
        <v>15</v>
      </c>
      <c r="B11" s="3" t="s">
        <v>28</v>
      </c>
      <c r="C11" s="4">
        <v>1536</v>
      </c>
      <c r="D11" s="4">
        <v>950</v>
      </c>
      <c r="E11" s="12">
        <f t="shared" si="0"/>
        <v>61.848958333333336</v>
      </c>
    </row>
    <row r="12" spans="1:19" x14ac:dyDescent="0.2">
      <c r="A12" s="10" t="s">
        <v>16</v>
      </c>
      <c r="B12" s="3" t="s">
        <v>29</v>
      </c>
      <c r="C12" s="4">
        <v>1080</v>
      </c>
      <c r="D12" s="4">
        <v>623</v>
      </c>
      <c r="E12" s="12">
        <f t="shared" si="0"/>
        <v>57.685185185185183</v>
      </c>
    </row>
    <row r="13" spans="1:19" x14ac:dyDescent="0.2">
      <c r="A13" s="10" t="s">
        <v>17</v>
      </c>
      <c r="B13" s="3" t="s">
        <v>30</v>
      </c>
      <c r="C13" s="4">
        <v>829</v>
      </c>
      <c r="D13" s="4">
        <v>473</v>
      </c>
      <c r="E13" s="12">
        <f t="shared" si="0"/>
        <v>57.056694813027747</v>
      </c>
    </row>
    <row r="14" spans="1:19" x14ac:dyDescent="0.2">
      <c r="A14" s="10" t="s">
        <v>18</v>
      </c>
      <c r="B14" s="3" t="s">
        <v>31</v>
      </c>
      <c r="C14" s="4">
        <v>1096</v>
      </c>
      <c r="D14" s="4">
        <v>591</v>
      </c>
      <c r="E14" s="12">
        <f t="shared" si="0"/>
        <v>53.923357664233578</v>
      </c>
    </row>
    <row r="15" spans="1:19" x14ac:dyDescent="0.2">
      <c r="A15" s="10" t="s">
        <v>19</v>
      </c>
      <c r="B15" s="3" t="s">
        <v>32</v>
      </c>
      <c r="C15" s="4">
        <v>933</v>
      </c>
      <c r="D15" s="4">
        <v>385</v>
      </c>
      <c r="E15" s="12">
        <f t="shared" si="0"/>
        <v>41.264737406216504</v>
      </c>
      <c r="G15" s="61" t="s">
        <v>74</v>
      </c>
      <c r="H15" s="62"/>
      <c r="I15" s="63"/>
    </row>
    <row r="16" spans="1:19" x14ac:dyDescent="0.2">
      <c r="A16" s="10" t="s">
        <v>20</v>
      </c>
      <c r="B16" s="3" t="s">
        <v>33</v>
      </c>
      <c r="C16" s="4">
        <v>1982</v>
      </c>
      <c r="D16" s="4">
        <v>385</v>
      </c>
      <c r="E16" s="12">
        <f t="shared" si="0"/>
        <v>19.424823410696266</v>
      </c>
      <c r="G16" s="30" t="s">
        <v>1</v>
      </c>
      <c r="H16" s="17">
        <f>C20</f>
        <v>21637</v>
      </c>
      <c r="I16" s="15" t="s">
        <v>40</v>
      </c>
    </row>
    <row r="17" spans="1:9" x14ac:dyDescent="0.2">
      <c r="A17" s="10" t="s">
        <v>21</v>
      </c>
      <c r="B17" s="3" t="s">
        <v>34</v>
      </c>
      <c r="C17" s="4">
        <v>2380</v>
      </c>
      <c r="D17" s="4">
        <v>671</v>
      </c>
      <c r="E17" s="12">
        <f t="shared" si="0"/>
        <v>28.193277310924369</v>
      </c>
      <c r="G17" s="30" t="s">
        <v>2</v>
      </c>
      <c r="H17" s="17">
        <f>D20</f>
        <v>10847</v>
      </c>
      <c r="I17" s="15" t="s">
        <v>40</v>
      </c>
    </row>
    <row r="18" spans="1:9" x14ac:dyDescent="0.2">
      <c r="A18" s="10" t="s">
        <v>22</v>
      </c>
      <c r="B18" s="3" t="s">
        <v>35</v>
      </c>
      <c r="C18" s="4">
        <v>833</v>
      </c>
      <c r="D18" s="4">
        <v>673</v>
      </c>
      <c r="E18" s="9">
        <f t="shared" si="0"/>
        <v>80.79231692677071</v>
      </c>
      <c r="G18" s="30" t="s">
        <v>3</v>
      </c>
      <c r="H18" s="36">
        <f>E20</f>
        <v>50.131718814992837</v>
      </c>
      <c r="I18" s="15" t="s">
        <v>41</v>
      </c>
    </row>
    <row r="19" spans="1:9" x14ac:dyDescent="0.2">
      <c r="A19" s="10" t="s">
        <v>23</v>
      </c>
      <c r="B19" s="3" t="s">
        <v>36</v>
      </c>
      <c r="C19" s="4">
        <v>3698</v>
      </c>
      <c r="D19" s="4">
        <v>1843</v>
      </c>
      <c r="E19" s="12">
        <f t="shared" si="0"/>
        <v>49.837750135208218</v>
      </c>
      <c r="G19" s="30" t="s">
        <v>45</v>
      </c>
      <c r="H19" s="31" t="s">
        <v>47</v>
      </c>
      <c r="I19" s="32" t="s">
        <v>41</v>
      </c>
    </row>
    <row r="20" spans="1:9" x14ac:dyDescent="0.2">
      <c r="A20" s="67" t="s">
        <v>37</v>
      </c>
      <c r="B20" s="67"/>
      <c r="C20" s="8">
        <f>SUM(C4:C19)</f>
        <v>21637</v>
      </c>
      <c r="D20" s="8">
        <f>SUM(D4:D19)</f>
        <v>10847</v>
      </c>
      <c r="E20" s="12">
        <f t="shared" si="0"/>
        <v>50.131718814992837</v>
      </c>
      <c r="G20" s="30" t="s">
        <v>38</v>
      </c>
      <c r="H20" s="65" t="s">
        <v>39</v>
      </c>
      <c r="I20" s="66"/>
    </row>
    <row r="46" spans="1:2" x14ac:dyDescent="0.2">
      <c r="A46" s="68" t="s">
        <v>48</v>
      </c>
      <c r="B46" s="68"/>
    </row>
    <row r="47" spans="1:2" x14ac:dyDescent="0.2">
      <c r="A47" s="51" t="s">
        <v>131</v>
      </c>
      <c r="B47" s="51"/>
    </row>
  </sheetData>
  <mergeCells count="8">
    <mergeCell ref="J1:K1"/>
    <mergeCell ref="J9:K9"/>
    <mergeCell ref="A20:B20"/>
    <mergeCell ref="A46:B46"/>
    <mergeCell ref="A47:B47"/>
    <mergeCell ref="A1:I2"/>
    <mergeCell ref="G15:I15"/>
    <mergeCell ref="H20:I20"/>
  </mergeCells>
  <hyperlinks>
    <hyperlink ref="A46:B46" r:id="rId1" display="ที่มา : HDC"/>
    <hyperlink ref="I3" location="'QOF 62'!A1" display="Back"/>
  </hyperlinks>
  <pageMargins left="0.25" right="0.25" top="0.75" bottom="0.75" header="0.3" footer="0.3"/>
  <pageSetup paperSize="9" orientation="portrait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7"/>
  <sheetViews>
    <sheetView showGridLines="0" workbookViewId="0">
      <selection activeCell="I3" sqref="I3"/>
    </sheetView>
  </sheetViews>
  <sheetFormatPr defaultRowHeight="14.25" x14ac:dyDescent="0.2"/>
  <cols>
    <col min="1" max="1" width="9" style="1"/>
    <col min="2" max="2" width="18.125" bestFit="1" customWidth="1"/>
  </cols>
  <sheetData>
    <row r="1" spans="1:19" ht="14.25" customHeight="1" x14ac:dyDescent="0.2">
      <c r="A1" s="69" t="s">
        <v>84</v>
      </c>
      <c r="B1" s="69"/>
      <c r="C1" s="69"/>
      <c r="D1" s="69"/>
      <c r="E1" s="69"/>
      <c r="F1" s="69"/>
      <c r="G1" s="69"/>
      <c r="H1" s="69"/>
      <c r="I1" s="69"/>
      <c r="J1" s="57" t="s">
        <v>95</v>
      </c>
      <c r="K1" s="58"/>
      <c r="L1" s="40"/>
      <c r="M1" s="33"/>
      <c r="N1" s="33"/>
      <c r="O1" s="33"/>
      <c r="P1" s="33"/>
      <c r="Q1" s="33"/>
      <c r="R1" s="33"/>
      <c r="S1" s="33"/>
    </row>
    <row r="2" spans="1:19" ht="14.25" customHeight="1" x14ac:dyDescent="0.2">
      <c r="A2" s="69"/>
      <c r="B2" s="69"/>
      <c r="C2" s="69"/>
      <c r="D2" s="69"/>
      <c r="E2" s="69"/>
      <c r="F2" s="69"/>
      <c r="G2" s="69"/>
      <c r="H2" s="69"/>
      <c r="I2" s="69"/>
      <c r="J2" s="41" t="s">
        <v>3</v>
      </c>
      <c r="K2" s="41" t="s">
        <v>70</v>
      </c>
      <c r="L2" s="29"/>
      <c r="M2" s="33"/>
      <c r="N2" s="33"/>
      <c r="O2" s="33"/>
      <c r="P2" s="33"/>
      <c r="Q2" s="33"/>
      <c r="R2" s="33"/>
      <c r="S2" s="33"/>
    </row>
    <row r="3" spans="1:19" x14ac:dyDescent="0.2">
      <c r="A3" s="6" t="s">
        <v>7</v>
      </c>
      <c r="B3" s="7" t="s">
        <v>0</v>
      </c>
      <c r="C3" s="7" t="s">
        <v>1</v>
      </c>
      <c r="D3" s="7" t="s">
        <v>2</v>
      </c>
      <c r="E3" s="7" t="s">
        <v>3</v>
      </c>
      <c r="I3" s="35" t="s">
        <v>77</v>
      </c>
      <c r="J3" s="27" t="s">
        <v>109</v>
      </c>
      <c r="K3" s="27">
        <v>0</v>
      </c>
    </row>
    <row r="4" spans="1:19" x14ac:dyDescent="0.2">
      <c r="A4" s="10" t="s">
        <v>8</v>
      </c>
      <c r="B4" s="3" t="s">
        <v>4</v>
      </c>
      <c r="C4" s="4">
        <v>12</v>
      </c>
      <c r="D4" s="4">
        <v>4</v>
      </c>
      <c r="E4" s="12">
        <f>D4*100/C4</f>
        <v>33.333333333333336</v>
      </c>
      <c r="J4" s="27" t="s">
        <v>110</v>
      </c>
      <c r="K4" s="27">
        <v>1</v>
      </c>
    </row>
    <row r="5" spans="1:19" x14ac:dyDescent="0.2">
      <c r="A5" s="10" t="s">
        <v>9</v>
      </c>
      <c r="B5" s="3" t="s">
        <v>5</v>
      </c>
      <c r="C5" s="4">
        <v>10</v>
      </c>
      <c r="D5" s="4">
        <v>0</v>
      </c>
      <c r="E5" s="9">
        <f t="shared" ref="E5:E20" si="0">D5*100/C5</f>
        <v>0</v>
      </c>
      <c r="J5" s="27" t="s">
        <v>111</v>
      </c>
      <c r="K5" s="27">
        <v>2</v>
      </c>
    </row>
    <row r="6" spans="1:19" x14ac:dyDescent="0.2">
      <c r="A6" s="10" t="s">
        <v>10</v>
      </c>
      <c r="B6" s="3" t="s">
        <v>6</v>
      </c>
      <c r="C6" s="4">
        <v>16</v>
      </c>
      <c r="D6" s="5">
        <v>1</v>
      </c>
      <c r="E6" s="9">
        <f t="shared" si="0"/>
        <v>6.25</v>
      </c>
      <c r="J6" s="27" t="s">
        <v>112</v>
      </c>
      <c r="K6" s="27">
        <v>3</v>
      </c>
    </row>
    <row r="7" spans="1:19" x14ac:dyDescent="0.2">
      <c r="A7" s="10" t="s">
        <v>11</v>
      </c>
      <c r="B7" s="3" t="s">
        <v>24</v>
      </c>
      <c r="C7" s="4">
        <v>40</v>
      </c>
      <c r="D7" s="5">
        <v>2</v>
      </c>
      <c r="E7" s="9">
        <f t="shared" si="0"/>
        <v>5</v>
      </c>
      <c r="J7" s="27" t="s">
        <v>111</v>
      </c>
      <c r="K7" s="27">
        <v>4</v>
      </c>
    </row>
    <row r="8" spans="1:19" x14ac:dyDescent="0.2">
      <c r="A8" s="10" t="s">
        <v>12</v>
      </c>
      <c r="B8" s="3" t="s">
        <v>25</v>
      </c>
      <c r="C8" s="4">
        <v>22</v>
      </c>
      <c r="D8" s="4">
        <v>1</v>
      </c>
      <c r="E8" s="9">
        <f t="shared" si="0"/>
        <v>4.5454545454545459</v>
      </c>
      <c r="J8" s="27" t="s">
        <v>113</v>
      </c>
      <c r="K8" s="27">
        <v>5</v>
      </c>
    </row>
    <row r="9" spans="1:19" ht="15" x14ac:dyDescent="0.2">
      <c r="A9" s="10" t="s">
        <v>13</v>
      </c>
      <c r="B9" s="3" t="s">
        <v>26</v>
      </c>
      <c r="C9" s="4">
        <v>78</v>
      </c>
      <c r="D9" s="4">
        <v>12</v>
      </c>
      <c r="E9" s="9">
        <f t="shared" si="0"/>
        <v>15.384615384615385</v>
      </c>
      <c r="J9" s="59" t="s">
        <v>94</v>
      </c>
      <c r="K9" s="59"/>
      <c r="L9" s="42" t="s">
        <v>44</v>
      </c>
    </row>
    <row r="10" spans="1:19" x14ac:dyDescent="0.2">
      <c r="A10" s="10" t="s">
        <v>14</v>
      </c>
      <c r="B10" s="3" t="s">
        <v>27</v>
      </c>
      <c r="C10" s="4">
        <v>35</v>
      </c>
      <c r="D10" s="4">
        <v>6</v>
      </c>
      <c r="E10" s="9">
        <f t="shared" si="0"/>
        <v>17.142857142857142</v>
      </c>
    </row>
    <row r="11" spans="1:19" x14ac:dyDescent="0.2">
      <c r="A11" s="10" t="s">
        <v>15</v>
      </c>
      <c r="B11" s="3" t="s">
        <v>28</v>
      </c>
      <c r="C11" s="4">
        <v>32</v>
      </c>
      <c r="D11" s="4">
        <v>5</v>
      </c>
      <c r="E11" s="9">
        <f t="shared" si="0"/>
        <v>15.625</v>
      </c>
    </row>
    <row r="12" spans="1:19" x14ac:dyDescent="0.2">
      <c r="A12" s="10" t="s">
        <v>16</v>
      </c>
      <c r="B12" s="3" t="s">
        <v>29</v>
      </c>
      <c r="C12" s="4">
        <v>69</v>
      </c>
      <c r="D12" s="4">
        <v>18</v>
      </c>
      <c r="E12" s="12">
        <f t="shared" si="0"/>
        <v>26.086956521739129</v>
      </c>
    </row>
    <row r="13" spans="1:19" x14ac:dyDescent="0.2">
      <c r="A13" s="10" t="s">
        <v>17</v>
      </c>
      <c r="B13" s="3" t="s">
        <v>30</v>
      </c>
      <c r="C13" s="4">
        <v>10</v>
      </c>
      <c r="D13" s="4">
        <v>0</v>
      </c>
      <c r="E13" s="9">
        <f t="shared" si="0"/>
        <v>0</v>
      </c>
    </row>
    <row r="14" spans="1:19" x14ac:dyDescent="0.2">
      <c r="A14" s="10" t="s">
        <v>18</v>
      </c>
      <c r="B14" s="3" t="s">
        <v>31</v>
      </c>
      <c r="C14" s="4">
        <v>71</v>
      </c>
      <c r="D14" s="4">
        <v>3</v>
      </c>
      <c r="E14" s="9">
        <f t="shared" si="0"/>
        <v>4.225352112676056</v>
      </c>
    </row>
    <row r="15" spans="1:19" x14ac:dyDescent="0.2">
      <c r="A15" s="10" t="s">
        <v>19</v>
      </c>
      <c r="B15" s="3" t="s">
        <v>32</v>
      </c>
      <c r="C15" s="4">
        <v>79</v>
      </c>
      <c r="D15" s="4">
        <v>11</v>
      </c>
      <c r="E15" s="9">
        <f t="shared" si="0"/>
        <v>13.924050632911392</v>
      </c>
      <c r="G15" s="61" t="s">
        <v>74</v>
      </c>
      <c r="H15" s="62"/>
      <c r="I15" s="63"/>
    </row>
    <row r="16" spans="1:19" x14ac:dyDescent="0.2">
      <c r="A16" s="10" t="s">
        <v>20</v>
      </c>
      <c r="B16" s="3" t="s">
        <v>33</v>
      </c>
      <c r="C16" s="4">
        <v>55</v>
      </c>
      <c r="D16" s="4">
        <v>6</v>
      </c>
      <c r="E16" s="9">
        <f t="shared" si="0"/>
        <v>10.909090909090908</v>
      </c>
      <c r="G16" s="30" t="s">
        <v>1</v>
      </c>
      <c r="H16" s="17">
        <f>C20</f>
        <v>1947</v>
      </c>
      <c r="I16" s="15" t="s">
        <v>40</v>
      </c>
    </row>
    <row r="17" spans="1:9" x14ac:dyDescent="0.2">
      <c r="A17" s="10" t="s">
        <v>21</v>
      </c>
      <c r="B17" s="3" t="s">
        <v>34</v>
      </c>
      <c r="C17" s="4">
        <v>31</v>
      </c>
      <c r="D17" s="4">
        <v>0</v>
      </c>
      <c r="E17" s="9">
        <f t="shared" si="0"/>
        <v>0</v>
      </c>
      <c r="G17" s="30" t="s">
        <v>2</v>
      </c>
      <c r="H17" s="17">
        <f>D20</f>
        <v>241</v>
      </c>
      <c r="I17" s="15" t="s">
        <v>40</v>
      </c>
    </row>
    <row r="18" spans="1:9" x14ac:dyDescent="0.2">
      <c r="A18" s="10" t="s">
        <v>22</v>
      </c>
      <c r="B18" s="3" t="s">
        <v>35</v>
      </c>
      <c r="C18" s="4">
        <v>47</v>
      </c>
      <c r="D18" s="4">
        <v>5</v>
      </c>
      <c r="E18" s="9">
        <f t="shared" si="0"/>
        <v>10.638297872340425</v>
      </c>
      <c r="G18" s="30" t="s">
        <v>3</v>
      </c>
      <c r="H18" s="18">
        <f>E20</f>
        <v>12.378017462763225</v>
      </c>
      <c r="I18" s="15" t="s">
        <v>41</v>
      </c>
    </row>
    <row r="19" spans="1:9" x14ac:dyDescent="0.2">
      <c r="A19" s="10" t="s">
        <v>23</v>
      </c>
      <c r="B19" s="3" t="s">
        <v>36</v>
      </c>
      <c r="C19" s="4">
        <v>1340</v>
      </c>
      <c r="D19" s="4">
        <v>167</v>
      </c>
      <c r="E19" s="9">
        <f t="shared" si="0"/>
        <v>12.462686567164178</v>
      </c>
      <c r="G19" s="30" t="s">
        <v>45</v>
      </c>
      <c r="H19" s="31" t="s">
        <v>78</v>
      </c>
      <c r="I19" s="32" t="s">
        <v>41</v>
      </c>
    </row>
    <row r="20" spans="1:9" x14ac:dyDescent="0.2">
      <c r="A20" s="67" t="s">
        <v>37</v>
      </c>
      <c r="B20" s="67"/>
      <c r="C20" s="8">
        <f>SUM(C4:C19)</f>
        <v>1947</v>
      </c>
      <c r="D20" s="8">
        <f>SUM(D4:D19)</f>
        <v>241</v>
      </c>
      <c r="E20" s="9">
        <f t="shared" si="0"/>
        <v>12.378017462763225</v>
      </c>
      <c r="G20" s="30" t="s">
        <v>38</v>
      </c>
      <c r="H20" s="71" t="s">
        <v>42</v>
      </c>
      <c r="I20" s="72"/>
    </row>
    <row r="35" spans="1:2" x14ac:dyDescent="0.2">
      <c r="A35"/>
    </row>
    <row r="46" spans="1:2" x14ac:dyDescent="0.2">
      <c r="A46" s="68" t="s">
        <v>48</v>
      </c>
      <c r="B46" s="68"/>
    </row>
    <row r="47" spans="1:2" x14ac:dyDescent="0.2">
      <c r="A47" s="51" t="s">
        <v>131</v>
      </c>
      <c r="B47" s="51"/>
    </row>
  </sheetData>
  <mergeCells count="8">
    <mergeCell ref="J1:K1"/>
    <mergeCell ref="J9:K9"/>
    <mergeCell ref="A20:B20"/>
    <mergeCell ref="A46:B46"/>
    <mergeCell ref="A47:B47"/>
    <mergeCell ref="A1:I2"/>
    <mergeCell ref="H20:I20"/>
    <mergeCell ref="G15:I15"/>
  </mergeCells>
  <hyperlinks>
    <hyperlink ref="A46:B46" r:id="rId1" display="ที่มา : HDC"/>
    <hyperlink ref="I3" location="'QOF 62'!A1" display="Back"/>
  </hyperlinks>
  <pageMargins left="0.25" right="0.25" top="0.75" bottom="0.75" header="0.3" footer="0.3"/>
  <pageSetup paperSize="9" orientation="portrait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7"/>
  <sheetViews>
    <sheetView showGridLines="0" workbookViewId="0">
      <selection activeCell="I3" sqref="I3"/>
    </sheetView>
  </sheetViews>
  <sheetFormatPr defaultRowHeight="14.25" x14ac:dyDescent="0.2"/>
  <cols>
    <col min="1" max="1" width="9" style="1"/>
    <col min="2" max="2" width="18.125" bestFit="1" customWidth="1"/>
  </cols>
  <sheetData>
    <row r="1" spans="1:19" ht="14.25" customHeight="1" x14ac:dyDescent="0.2">
      <c r="A1" s="69" t="s">
        <v>85</v>
      </c>
      <c r="B1" s="69"/>
      <c r="C1" s="69"/>
      <c r="D1" s="69"/>
      <c r="E1" s="69"/>
      <c r="F1" s="69"/>
      <c r="G1" s="69"/>
      <c r="H1" s="69"/>
      <c r="I1" s="69"/>
      <c r="J1" s="57" t="s">
        <v>95</v>
      </c>
      <c r="K1" s="58"/>
      <c r="L1" s="40"/>
      <c r="M1" s="33"/>
      <c r="N1" s="33"/>
      <c r="O1" s="33"/>
      <c r="P1" s="33"/>
      <c r="Q1" s="33"/>
      <c r="R1" s="33"/>
      <c r="S1" s="33"/>
    </row>
    <row r="2" spans="1:19" ht="14.25" customHeight="1" x14ac:dyDescent="0.2">
      <c r="A2" s="69"/>
      <c r="B2" s="69"/>
      <c r="C2" s="69"/>
      <c r="D2" s="69"/>
      <c r="E2" s="69"/>
      <c r="F2" s="69"/>
      <c r="G2" s="69"/>
      <c r="H2" s="69"/>
      <c r="I2" s="69"/>
      <c r="J2" s="41" t="s">
        <v>3</v>
      </c>
      <c r="K2" s="41" t="s">
        <v>70</v>
      </c>
      <c r="L2" s="29"/>
      <c r="M2" s="33"/>
      <c r="N2" s="33"/>
      <c r="O2" s="33"/>
      <c r="P2" s="33"/>
      <c r="Q2" s="33"/>
      <c r="R2" s="33"/>
      <c r="S2" s="33"/>
    </row>
    <row r="3" spans="1:19" x14ac:dyDescent="0.2">
      <c r="A3" s="6" t="s">
        <v>7</v>
      </c>
      <c r="B3" s="7" t="s">
        <v>0</v>
      </c>
      <c r="C3" s="7" t="s">
        <v>1</v>
      </c>
      <c r="D3" s="7" t="s">
        <v>2</v>
      </c>
      <c r="E3" s="7" t="s">
        <v>3</v>
      </c>
      <c r="I3" s="35" t="s">
        <v>77</v>
      </c>
      <c r="J3" s="27" t="s">
        <v>109</v>
      </c>
      <c r="K3" s="27">
        <v>0</v>
      </c>
    </row>
    <row r="4" spans="1:19" x14ac:dyDescent="0.2">
      <c r="A4" s="10" t="s">
        <v>8</v>
      </c>
      <c r="B4" s="3" t="s">
        <v>4</v>
      </c>
      <c r="C4" s="4">
        <v>421</v>
      </c>
      <c r="D4" s="4">
        <v>12</v>
      </c>
      <c r="E4" s="9">
        <f>D4*100/C4</f>
        <v>2.8503562945368173</v>
      </c>
      <c r="J4" s="27" t="s">
        <v>110</v>
      </c>
      <c r="K4" s="27">
        <v>1</v>
      </c>
    </row>
    <row r="5" spans="1:19" x14ac:dyDescent="0.2">
      <c r="A5" s="10" t="s">
        <v>9</v>
      </c>
      <c r="B5" s="3" t="s">
        <v>5</v>
      </c>
      <c r="C5" s="4">
        <v>189</v>
      </c>
      <c r="D5" s="4">
        <v>0</v>
      </c>
      <c r="E5" s="9">
        <f t="shared" ref="E5:E20" si="0">D5*100/C5</f>
        <v>0</v>
      </c>
      <c r="J5" s="27" t="s">
        <v>111</v>
      </c>
      <c r="K5" s="27">
        <v>2</v>
      </c>
    </row>
    <row r="6" spans="1:19" x14ac:dyDescent="0.2">
      <c r="A6" s="10" t="s">
        <v>10</v>
      </c>
      <c r="B6" s="3" t="s">
        <v>6</v>
      </c>
      <c r="C6" s="4">
        <v>375</v>
      </c>
      <c r="D6" s="5">
        <v>35</v>
      </c>
      <c r="E6" s="9">
        <f t="shared" si="0"/>
        <v>9.3333333333333339</v>
      </c>
      <c r="J6" s="27" t="s">
        <v>112</v>
      </c>
      <c r="K6" s="27">
        <v>3</v>
      </c>
    </row>
    <row r="7" spans="1:19" x14ac:dyDescent="0.2">
      <c r="A7" s="10" t="s">
        <v>11</v>
      </c>
      <c r="B7" s="3" t="s">
        <v>24</v>
      </c>
      <c r="C7" s="4">
        <v>565</v>
      </c>
      <c r="D7" s="5">
        <v>12</v>
      </c>
      <c r="E7" s="9">
        <f t="shared" si="0"/>
        <v>2.1238938053097347</v>
      </c>
      <c r="J7" s="27" t="s">
        <v>111</v>
      </c>
      <c r="K7" s="27">
        <v>4</v>
      </c>
    </row>
    <row r="8" spans="1:19" x14ac:dyDescent="0.2">
      <c r="A8" s="10" t="s">
        <v>12</v>
      </c>
      <c r="B8" s="3" t="s">
        <v>25</v>
      </c>
      <c r="C8" s="4">
        <v>310</v>
      </c>
      <c r="D8" s="4">
        <v>8</v>
      </c>
      <c r="E8" s="9">
        <f t="shared" si="0"/>
        <v>2.5806451612903225</v>
      </c>
      <c r="J8" s="27" t="s">
        <v>113</v>
      </c>
      <c r="K8" s="27">
        <v>5</v>
      </c>
    </row>
    <row r="9" spans="1:19" ht="15" x14ac:dyDescent="0.2">
      <c r="A9" s="10" t="s">
        <v>13</v>
      </c>
      <c r="B9" s="3" t="s">
        <v>26</v>
      </c>
      <c r="C9" s="4">
        <v>387</v>
      </c>
      <c r="D9" s="4">
        <v>29</v>
      </c>
      <c r="E9" s="9">
        <f t="shared" si="0"/>
        <v>7.4935400516795863</v>
      </c>
      <c r="J9" s="59" t="s">
        <v>94</v>
      </c>
      <c r="K9" s="59"/>
      <c r="L9" s="42" t="s">
        <v>44</v>
      </c>
    </row>
    <row r="10" spans="1:19" x14ac:dyDescent="0.2">
      <c r="A10" s="10" t="s">
        <v>14</v>
      </c>
      <c r="B10" s="3" t="s">
        <v>27</v>
      </c>
      <c r="C10" s="4">
        <v>386</v>
      </c>
      <c r="D10" s="4">
        <v>17</v>
      </c>
      <c r="E10" s="9">
        <f t="shared" si="0"/>
        <v>4.4041450777202069</v>
      </c>
    </row>
    <row r="11" spans="1:19" x14ac:dyDescent="0.2">
      <c r="A11" s="10" t="s">
        <v>15</v>
      </c>
      <c r="B11" s="3" t="s">
        <v>28</v>
      </c>
      <c r="C11" s="4">
        <v>467</v>
      </c>
      <c r="D11" s="4">
        <v>15</v>
      </c>
      <c r="E11" s="9">
        <f t="shared" si="0"/>
        <v>3.2119914346895073</v>
      </c>
    </row>
    <row r="12" spans="1:19" x14ac:dyDescent="0.2">
      <c r="A12" s="10" t="s">
        <v>16</v>
      </c>
      <c r="B12" s="3" t="s">
        <v>29</v>
      </c>
      <c r="C12" s="4">
        <v>615</v>
      </c>
      <c r="D12" s="4">
        <v>1</v>
      </c>
      <c r="E12" s="9">
        <f t="shared" si="0"/>
        <v>0.16260162601626016</v>
      </c>
    </row>
    <row r="13" spans="1:19" x14ac:dyDescent="0.2">
      <c r="A13" s="10" t="s">
        <v>17</v>
      </c>
      <c r="B13" s="3" t="s">
        <v>30</v>
      </c>
      <c r="C13" s="4">
        <v>377</v>
      </c>
      <c r="D13" s="4">
        <v>10</v>
      </c>
      <c r="E13" s="9">
        <f t="shared" si="0"/>
        <v>2.6525198938992043</v>
      </c>
    </row>
    <row r="14" spans="1:19" x14ac:dyDescent="0.2">
      <c r="A14" s="10" t="s">
        <v>18</v>
      </c>
      <c r="B14" s="3" t="s">
        <v>31</v>
      </c>
      <c r="C14" s="4">
        <v>582</v>
      </c>
      <c r="D14" s="4">
        <v>8</v>
      </c>
      <c r="E14" s="9">
        <f t="shared" si="0"/>
        <v>1.3745704467353952</v>
      </c>
    </row>
    <row r="15" spans="1:19" x14ac:dyDescent="0.2">
      <c r="A15" s="10" t="s">
        <v>19</v>
      </c>
      <c r="B15" s="3" t="s">
        <v>32</v>
      </c>
      <c r="C15" s="4">
        <v>801</v>
      </c>
      <c r="D15" s="4">
        <v>51</v>
      </c>
      <c r="E15" s="9">
        <f t="shared" si="0"/>
        <v>6.3670411985018722</v>
      </c>
      <c r="G15" s="61" t="s">
        <v>74</v>
      </c>
      <c r="H15" s="62"/>
      <c r="I15" s="63"/>
    </row>
    <row r="16" spans="1:19" x14ac:dyDescent="0.2">
      <c r="A16" s="10" t="s">
        <v>20</v>
      </c>
      <c r="B16" s="3" t="s">
        <v>33</v>
      </c>
      <c r="C16" s="4">
        <v>392</v>
      </c>
      <c r="D16" s="4">
        <v>29</v>
      </c>
      <c r="E16" s="9">
        <f t="shared" si="0"/>
        <v>7.3979591836734695</v>
      </c>
      <c r="G16" s="30" t="s">
        <v>1</v>
      </c>
      <c r="H16" s="17">
        <f>C20</f>
        <v>11633</v>
      </c>
      <c r="I16" s="15" t="s">
        <v>40</v>
      </c>
    </row>
    <row r="17" spans="1:9" x14ac:dyDescent="0.2">
      <c r="A17" s="10" t="s">
        <v>21</v>
      </c>
      <c r="B17" s="3" t="s">
        <v>34</v>
      </c>
      <c r="C17" s="4">
        <v>595</v>
      </c>
      <c r="D17" s="4">
        <v>19</v>
      </c>
      <c r="E17" s="9">
        <f t="shared" si="0"/>
        <v>3.1932773109243699</v>
      </c>
      <c r="G17" s="30" t="s">
        <v>2</v>
      </c>
      <c r="H17" s="17">
        <f>D20</f>
        <v>1190</v>
      </c>
      <c r="I17" s="15" t="s">
        <v>40</v>
      </c>
    </row>
    <row r="18" spans="1:9" x14ac:dyDescent="0.2">
      <c r="A18" s="10" t="s">
        <v>22</v>
      </c>
      <c r="B18" s="3" t="s">
        <v>35</v>
      </c>
      <c r="C18" s="4">
        <v>551</v>
      </c>
      <c r="D18" s="4">
        <v>12</v>
      </c>
      <c r="E18" s="9">
        <f t="shared" si="0"/>
        <v>2.1778584392014517</v>
      </c>
      <c r="G18" s="30" t="s">
        <v>3</v>
      </c>
      <c r="H18" s="37">
        <f>E20</f>
        <v>10.229519470471933</v>
      </c>
      <c r="I18" s="15" t="s">
        <v>41</v>
      </c>
    </row>
    <row r="19" spans="1:9" x14ac:dyDescent="0.2">
      <c r="A19" s="10" t="s">
        <v>23</v>
      </c>
      <c r="B19" s="3" t="s">
        <v>36</v>
      </c>
      <c r="C19" s="4">
        <v>4620</v>
      </c>
      <c r="D19" s="4">
        <v>932</v>
      </c>
      <c r="E19" s="12">
        <f t="shared" si="0"/>
        <v>20.173160173160174</v>
      </c>
      <c r="G19" s="30" t="s">
        <v>45</v>
      </c>
      <c r="H19" s="31" t="s">
        <v>78</v>
      </c>
      <c r="I19" s="32" t="s">
        <v>41</v>
      </c>
    </row>
    <row r="20" spans="1:9" x14ac:dyDescent="0.2">
      <c r="A20" s="67" t="s">
        <v>37</v>
      </c>
      <c r="B20" s="67"/>
      <c r="C20" s="8">
        <f>SUM(C4:C19)</f>
        <v>11633</v>
      </c>
      <c r="D20" s="8">
        <f>SUM(D4:D19)</f>
        <v>1190</v>
      </c>
      <c r="E20" s="9">
        <f t="shared" si="0"/>
        <v>10.229519470471933</v>
      </c>
      <c r="G20" s="30" t="s">
        <v>38</v>
      </c>
      <c r="H20" s="71" t="s">
        <v>42</v>
      </c>
      <c r="I20" s="72"/>
    </row>
    <row r="35" spans="1:2" x14ac:dyDescent="0.2">
      <c r="A35"/>
    </row>
    <row r="46" spans="1:2" x14ac:dyDescent="0.2">
      <c r="A46" s="68" t="s">
        <v>48</v>
      </c>
      <c r="B46" s="68"/>
    </row>
    <row r="47" spans="1:2" x14ac:dyDescent="0.2">
      <c r="A47" s="51" t="s">
        <v>131</v>
      </c>
      <c r="B47" s="51"/>
    </row>
  </sheetData>
  <mergeCells count="8">
    <mergeCell ref="J1:K1"/>
    <mergeCell ref="J9:K9"/>
    <mergeCell ref="A20:B20"/>
    <mergeCell ref="A46:B46"/>
    <mergeCell ref="A47:B47"/>
    <mergeCell ref="H20:I20"/>
    <mergeCell ref="A1:I2"/>
    <mergeCell ref="G15:I15"/>
  </mergeCells>
  <hyperlinks>
    <hyperlink ref="A46:B46" r:id="rId1" display="ที่มา : HDC"/>
    <hyperlink ref="I3" location="'QOF 62'!A1" display="Back"/>
  </hyperlinks>
  <pageMargins left="0.25" right="0.25" top="0.75" bottom="0.75" header="0.3" footer="0.3"/>
  <pageSetup paperSize="9" orientation="portrait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7:B47"/>
  <sheetViews>
    <sheetView showGridLines="0" workbookViewId="0">
      <selection activeCell="E48" sqref="E48"/>
    </sheetView>
  </sheetViews>
  <sheetFormatPr defaultRowHeight="14.25" x14ac:dyDescent="0.2"/>
  <sheetData>
    <row r="47" spans="1:2" x14ac:dyDescent="0.2">
      <c r="A47" s="51" t="s">
        <v>131</v>
      </c>
      <c r="B47" s="51"/>
    </row>
  </sheetData>
  <mergeCells count="1">
    <mergeCell ref="A47:B47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showGridLines="0" workbookViewId="0">
      <selection activeCell="I3" sqref="I3"/>
    </sheetView>
  </sheetViews>
  <sheetFormatPr defaultRowHeight="14.25" x14ac:dyDescent="0.2"/>
  <cols>
    <col min="1" max="1" width="9" style="1"/>
    <col min="2" max="2" width="18.125" bestFit="1" customWidth="1"/>
    <col min="7" max="7" width="8.625" customWidth="1"/>
    <col min="8" max="8" width="8.5" customWidth="1"/>
    <col min="9" max="9" width="9.625" customWidth="1"/>
  </cols>
  <sheetData>
    <row r="1" spans="1:13" ht="14.25" customHeight="1" x14ac:dyDescent="0.2">
      <c r="A1" s="69" t="s">
        <v>46</v>
      </c>
      <c r="B1" s="69"/>
      <c r="C1" s="69"/>
      <c r="D1" s="69"/>
      <c r="E1" s="69"/>
      <c r="F1" s="69"/>
      <c r="G1" s="69"/>
      <c r="H1" s="69"/>
      <c r="I1" s="73"/>
      <c r="J1" s="57" t="s">
        <v>95</v>
      </c>
      <c r="K1" s="58"/>
      <c r="L1" s="40"/>
      <c r="M1" s="33"/>
    </row>
    <row r="2" spans="1:13" ht="14.25" customHeight="1" x14ac:dyDescent="0.2">
      <c r="A2" s="69"/>
      <c r="B2" s="69"/>
      <c r="C2" s="69"/>
      <c r="D2" s="69"/>
      <c r="E2" s="69"/>
      <c r="F2" s="69"/>
      <c r="G2" s="69"/>
      <c r="H2" s="69"/>
      <c r="I2" s="73"/>
      <c r="J2" s="41" t="s">
        <v>3</v>
      </c>
      <c r="K2" s="41" t="s">
        <v>70</v>
      </c>
      <c r="L2" s="29"/>
      <c r="M2" s="33"/>
    </row>
    <row r="3" spans="1:13" x14ac:dyDescent="0.2">
      <c r="A3" s="6" t="s">
        <v>7</v>
      </c>
      <c r="B3" s="7" t="s">
        <v>0</v>
      </c>
      <c r="C3" s="7" t="s">
        <v>1</v>
      </c>
      <c r="D3" s="7" t="s">
        <v>2</v>
      </c>
      <c r="E3" s="7" t="s">
        <v>3</v>
      </c>
      <c r="I3" s="35" t="s">
        <v>77</v>
      </c>
      <c r="J3" s="27" t="s">
        <v>114</v>
      </c>
      <c r="K3" s="27">
        <v>1</v>
      </c>
    </row>
    <row r="4" spans="1:13" x14ac:dyDescent="0.2">
      <c r="A4" s="10" t="s">
        <v>8</v>
      </c>
      <c r="B4" s="3" t="s">
        <v>4</v>
      </c>
      <c r="C4" s="4">
        <v>168</v>
      </c>
      <c r="D4" s="4">
        <v>74</v>
      </c>
      <c r="E4" s="12">
        <f>D4*100/C4</f>
        <v>44.047619047619051</v>
      </c>
      <c r="F4" s="44" t="s">
        <v>130</v>
      </c>
      <c r="G4" s="44" t="s">
        <v>1</v>
      </c>
      <c r="H4" s="44" t="s">
        <v>2</v>
      </c>
      <c r="I4" s="44" t="s">
        <v>3</v>
      </c>
      <c r="J4" s="27" t="s">
        <v>115</v>
      </c>
      <c r="K4" s="27">
        <v>2</v>
      </c>
    </row>
    <row r="5" spans="1:13" x14ac:dyDescent="0.2">
      <c r="A5" s="10" t="s">
        <v>9</v>
      </c>
      <c r="B5" s="3" t="s">
        <v>5</v>
      </c>
      <c r="C5" s="4">
        <v>201</v>
      </c>
      <c r="D5" s="4">
        <v>108</v>
      </c>
      <c r="E5" s="12">
        <f t="shared" ref="E5:E20" si="0">D5*100/C5</f>
        <v>53.731343283582092</v>
      </c>
      <c r="F5" s="27">
        <v>1</v>
      </c>
      <c r="G5" s="27">
        <v>794</v>
      </c>
      <c r="H5" s="27">
        <v>773</v>
      </c>
      <c r="I5" s="44">
        <v>97.36</v>
      </c>
      <c r="J5" s="27" t="s">
        <v>116</v>
      </c>
      <c r="K5" s="27">
        <v>3</v>
      </c>
    </row>
    <row r="6" spans="1:13" x14ac:dyDescent="0.2">
      <c r="A6" s="10" t="s">
        <v>10</v>
      </c>
      <c r="B6" s="3" t="s">
        <v>6</v>
      </c>
      <c r="C6" s="4">
        <v>109</v>
      </c>
      <c r="D6" s="5">
        <v>40</v>
      </c>
      <c r="E6" s="12">
        <f t="shared" si="0"/>
        <v>36.697247706422019</v>
      </c>
      <c r="F6" s="27">
        <v>2</v>
      </c>
      <c r="G6" s="27">
        <v>819</v>
      </c>
      <c r="H6" s="27">
        <v>708</v>
      </c>
      <c r="I6" s="78">
        <v>86.45</v>
      </c>
      <c r="J6" s="27" t="s">
        <v>117</v>
      </c>
      <c r="K6" s="27">
        <v>4</v>
      </c>
    </row>
    <row r="7" spans="1:13" x14ac:dyDescent="0.2">
      <c r="A7" s="10" t="s">
        <v>11</v>
      </c>
      <c r="B7" s="3" t="s">
        <v>24</v>
      </c>
      <c r="C7" s="4">
        <v>143</v>
      </c>
      <c r="D7" s="5">
        <v>69</v>
      </c>
      <c r="E7" s="12">
        <f t="shared" si="0"/>
        <v>48.251748251748253</v>
      </c>
      <c r="F7" s="27">
        <v>3</v>
      </c>
      <c r="G7" s="27"/>
      <c r="H7" s="27"/>
      <c r="I7" s="27"/>
      <c r="J7" s="27" t="s">
        <v>118</v>
      </c>
      <c r="K7" s="27">
        <v>5</v>
      </c>
    </row>
    <row r="8" spans="1:13" ht="15" x14ac:dyDescent="0.2">
      <c r="A8" s="10" t="s">
        <v>12</v>
      </c>
      <c r="B8" s="3" t="s">
        <v>25</v>
      </c>
      <c r="C8" s="4">
        <v>154</v>
      </c>
      <c r="D8" s="4">
        <v>71</v>
      </c>
      <c r="E8" s="12">
        <f t="shared" si="0"/>
        <v>46.103896103896105</v>
      </c>
      <c r="F8" s="27">
        <v>4</v>
      </c>
      <c r="G8" s="27"/>
      <c r="H8" s="27"/>
      <c r="I8" s="27"/>
      <c r="J8" s="59" t="s">
        <v>94</v>
      </c>
      <c r="K8" s="59"/>
      <c r="L8" s="42">
        <v>69</v>
      </c>
    </row>
    <row r="9" spans="1:13" ht="15" x14ac:dyDescent="0.2">
      <c r="A9" s="10" t="s">
        <v>13</v>
      </c>
      <c r="B9" s="3" t="s">
        <v>26</v>
      </c>
      <c r="C9" s="4">
        <v>276</v>
      </c>
      <c r="D9" s="4">
        <v>141</v>
      </c>
      <c r="E9" s="12">
        <f t="shared" si="0"/>
        <v>51.086956521739133</v>
      </c>
      <c r="F9" s="46" t="s">
        <v>37</v>
      </c>
      <c r="G9" s="47">
        <f>SUM(G5:G8)</f>
        <v>1613</v>
      </c>
      <c r="H9" s="47">
        <f>SUM(H5:H8)</f>
        <v>1481</v>
      </c>
      <c r="I9" s="48">
        <f>H9*100/G9</f>
        <v>91.816491010539366</v>
      </c>
      <c r="J9" s="74"/>
      <c r="K9" s="74"/>
      <c r="L9" s="43"/>
    </row>
    <row r="10" spans="1:13" x14ac:dyDescent="0.2">
      <c r="A10" s="10" t="s">
        <v>14</v>
      </c>
      <c r="B10" s="3" t="s">
        <v>27</v>
      </c>
      <c r="C10" s="4">
        <v>171</v>
      </c>
      <c r="D10" s="4">
        <v>71</v>
      </c>
      <c r="E10" s="12">
        <f t="shared" si="0"/>
        <v>41.520467836257311</v>
      </c>
    </row>
    <row r="11" spans="1:13" x14ac:dyDescent="0.2">
      <c r="A11" s="10" t="s">
        <v>15</v>
      </c>
      <c r="B11" s="3" t="s">
        <v>28</v>
      </c>
      <c r="C11" s="4">
        <v>220</v>
      </c>
      <c r="D11" s="4">
        <v>114</v>
      </c>
      <c r="E11" s="12">
        <f t="shared" si="0"/>
        <v>51.81818181818182</v>
      </c>
    </row>
    <row r="12" spans="1:13" x14ac:dyDescent="0.2">
      <c r="A12" s="10" t="s">
        <v>16</v>
      </c>
      <c r="B12" s="3" t="s">
        <v>29</v>
      </c>
      <c r="C12" s="4">
        <v>184</v>
      </c>
      <c r="D12" s="4">
        <v>97</v>
      </c>
      <c r="E12" s="12">
        <f t="shared" si="0"/>
        <v>52.717391304347828</v>
      </c>
    </row>
    <row r="13" spans="1:13" x14ac:dyDescent="0.2">
      <c r="A13" s="10" t="s">
        <v>17</v>
      </c>
      <c r="B13" s="3" t="s">
        <v>30</v>
      </c>
      <c r="C13" s="4">
        <v>111</v>
      </c>
      <c r="D13" s="4">
        <v>51</v>
      </c>
      <c r="E13" s="12">
        <f t="shared" si="0"/>
        <v>45.945945945945944</v>
      </c>
    </row>
    <row r="14" spans="1:13" x14ac:dyDescent="0.2">
      <c r="A14" s="10" t="s">
        <v>18</v>
      </c>
      <c r="B14" s="3" t="s">
        <v>31</v>
      </c>
      <c r="C14" s="4">
        <v>202</v>
      </c>
      <c r="D14" s="4">
        <v>73</v>
      </c>
      <c r="E14" s="12">
        <f t="shared" si="0"/>
        <v>36.138613861386141</v>
      </c>
    </row>
    <row r="15" spans="1:13" x14ac:dyDescent="0.2">
      <c r="A15" s="10" t="s">
        <v>19</v>
      </c>
      <c r="B15" s="3" t="s">
        <v>32</v>
      </c>
      <c r="C15" s="4">
        <v>175</v>
      </c>
      <c r="D15" s="4">
        <v>58</v>
      </c>
      <c r="E15" s="12">
        <f t="shared" si="0"/>
        <v>33.142857142857146</v>
      </c>
      <c r="G15" s="61" t="s">
        <v>74</v>
      </c>
      <c r="H15" s="62"/>
      <c r="I15" s="63"/>
    </row>
    <row r="16" spans="1:13" x14ac:dyDescent="0.2">
      <c r="A16" s="10" t="s">
        <v>20</v>
      </c>
      <c r="B16" s="3" t="s">
        <v>33</v>
      </c>
      <c r="C16" s="4">
        <v>271</v>
      </c>
      <c r="D16" s="4">
        <v>117</v>
      </c>
      <c r="E16" s="12">
        <f t="shared" si="0"/>
        <v>43.17343173431734</v>
      </c>
      <c r="G16" s="30" t="s">
        <v>1</v>
      </c>
      <c r="H16" s="17">
        <f>C20</f>
        <v>3297</v>
      </c>
      <c r="I16" s="15" t="s">
        <v>40</v>
      </c>
    </row>
    <row r="17" spans="1:11" x14ac:dyDescent="0.2">
      <c r="A17" s="10" t="s">
        <v>21</v>
      </c>
      <c r="B17" s="3" t="s">
        <v>34</v>
      </c>
      <c r="C17" s="4">
        <v>157</v>
      </c>
      <c r="D17" s="4">
        <v>108</v>
      </c>
      <c r="E17" s="12">
        <f t="shared" si="0"/>
        <v>68.789808917197448</v>
      </c>
      <c r="G17" s="30" t="s">
        <v>2</v>
      </c>
      <c r="H17" s="17">
        <f>D20</f>
        <v>1529</v>
      </c>
      <c r="I17" s="15" t="s">
        <v>40</v>
      </c>
    </row>
    <row r="18" spans="1:11" x14ac:dyDescent="0.2">
      <c r="A18" s="10" t="s">
        <v>22</v>
      </c>
      <c r="B18" s="3" t="s">
        <v>35</v>
      </c>
      <c r="C18" s="4">
        <v>224</v>
      </c>
      <c r="D18" s="4">
        <v>87</v>
      </c>
      <c r="E18" s="12">
        <f t="shared" si="0"/>
        <v>38.839285714285715</v>
      </c>
      <c r="G18" s="30" t="s">
        <v>3</v>
      </c>
      <c r="H18" s="36">
        <f>E20</f>
        <v>46.375492872308158</v>
      </c>
      <c r="I18" s="15" t="s">
        <v>41</v>
      </c>
    </row>
    <row r="19" spans="1:11" x14ac:dyDescent="0.2">
      <c r="A19" s="10" t="s">
        <v>23</v>
      </c>
      <c r="B19" s="3" t="s">
        <v>36</v>
      </c>
      <c r="C19" s="4">
        <v>531</v>
      </c>
      <c r="D19" s="4">
        <v>250</v>
      </c>
      <c r="E19" s="12">
        <f t="shared" si="0"/>
        <v>47.080979284369114</v>
      </c>
      <c r="G19" s="30" t="s">
        <v>45</v>
      </c>
      <c r="H19" s="31" t="s">
        <v>47</v>
      </c>
      <c r="I19" s="32" t="s">
        <v>41</v>
      </c>
    </row>
    <row r="20" spans="1:11" x14ac:dyDescent="0.2">
      <c r="A20" s="67" t="s">
        <v>37</v>
      </c>
      <c r="B20" s="67"/>
      <c r="C20" s="8">
        <f>SUM(C4:C19)</f>
        <v>3297</v>
      </c>
      <c r="D20" s="8">
        <f>SUM(D4:D19)</f>
        <v>1529</v>
      </c>
      <c r="E20" s="12">
        <f t="shared" si="0"/>
        <v>46.375492872308158</v>
      </c>
      <c r="G20" s="30" t="s">
        <v>38</v>
      </c>
      <c r="H20" s="65" t="s">
        <v>39</v>
      </c>
      <c r="I20" s="66"/>
    </row>
    <row r="21" spans="1:11" x14ac:dyDescent="0.2">
      <c r="K21" s="45"/>
    </row>
    <row r="34" spans="1:5" x14ac:dyDescent="0.2">
      <c r="C34" s="13"/>
      <c r="D34" s="13"/>
      <c r="E34" s="13"/>
    </row>
    <row r="46" spans="1:5" x14ac:dyDescent="0.2">
      <c r="A46" s="68" t="s">
        <v>48</v>
      </c>
      <c r="B46" s="68"/>
    </row>
    <row r="47" spans="1:5" x14ac:dyDescent="0.2">
      <c r="A47" s="51" t="s">
        <v>131</v>
      </c>
      <c r="B47" s="51"/>
    </row>
  </sheetData>
  <mergeCells count="9">
    <mergeCell ref="A47:B47"/>
    <mergeCell ref="H20:I20"/>
    <mergeCell ref="A1:I2"/>
    <mergeCell ref="G15:I15"/>
    <mergeCell ref="J1:K1"/>
    <mergeCell ref="J9:K9"/>
    <mergeCell ref="J8:K8"/>
    <mergeCell ref="A20:B20"/>
    <mergeCell ref="A46:B46"/>
  </mergeCells>
  <hyperlinks>
    <hyperlink ref="A46:B46" r:id="rId1" display="ที่มา : HDC"/>
    <hyperlink ref="I3" location="'QOF 62'!A1" display="Back"/>
  </hyperlinks>
  <pageMargins left="0.25" right="0.25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13</vt:i4>
      </vt:variant>
      <vt:variant>
        <vt:lpstr>ช่วงที่มีชื่อ</vt:lpstr>
      </vt:variant>
      <vt:variant>
        <vt:i4>1</vt:i4>
      </vt:variant>
    </vt:vector>
  </HeadingPairs>
  <TitlesOfParts>
    <vt:vector size="14" baseType="lpstr">
      <vt:lpstr>QOF 62</vt:lpstr>
      <vt:lpstr>DM</vt:lpstr>
      <vt:lpstr>HT</vt:lpstr>
      <vt:lpstr>ANC 12 wk</vt:lpstr>
      <vt:lpstr>papsmear</vt:lpstr>
      <vt:lpstr>RDU AGE</vt:lpstr>
      <vt:lpstr>RDU URI</vt:lpstr>
      <vt:lpstr>ACSC</vt:lpstr>
      <vt:lpstr>DSPM1</vt:lpstr>
      <vt:lpstr>DSPM2</vt:lpstr>
      <vt:lpstr>DSPM3</vt:lpstr>
      <vt:lpstr>TeenAgePreg</vt:lpstr>
      <vt:lpstr>DHF</vt:lpstr>
      <vt:lpstr>'QOF 62'!OLE_LINK9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2019-04-08T10:12:37Z</dcterms:modified>
</cp:coreProperties>
</file>