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1355" windowHeight="7830" activeTab="0"/>
  </bookViews>
  <sheets>
    <sheet name="ปีงบ 61" sheetId="1" r:id="rId1"/>
  </sheets>
  <definedNames/>
  <calcPr fullCalcOnLoad="1"/>
</workbook>
</file>

<file path=xl/sharedStrings.xml><?xml version="1.0" encoding="utf-8"?>
<sst xmlns="http://schemas.openxmlformats.org/spreadsheetml/2006/main" count="155" uniqueCount="105">
  <si>
    <t>เกณฑ์</t>
  </si>
  <si>
    <t>ผลงาน</t>
  </si>
  <si>
    <t xml:space="preserve">ร้อยละ 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</si>
  <si>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</si>
  <si>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</si>
  <si>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</si>
  <si>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</si>
  <si>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</si>
  <si>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</si>
  <si>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</si>
  <si>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</si>
  <si>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</si>
  <si>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</si>
  <si>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</si>
  <si>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</si>
  <si>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รวม</t>
  </si>
  <si>
    <t>ผลการดำเนินงานรายเดือน</t>
  </si>
  <si>
    <t>คน</t>
  </si>
  <si>
    <t>ราย</t>
  </si>
  <si>
    <t>ชื่อตัวชี้วัด</t>
  </si>
  <si>
    <t>หน่วยนับ</t>
  </si>
  <si>
    <t>ร้อยละ</t>
  </si>
  <si>
    <t xml:space="preserve"> แบบบันทึกรายงาน และตัวชี้วัด PCT อายุรกรรม (รวม) ประจำปีงบประมาณ พ.ศ.๒๕61</t>
  </si>
  <si>
    <t>≤ 7</t>
  </si>
  <si>
    <t>ครั้ง</t>
  </si>
  <si>
    <t>&lt;30</t>
  </si>
  <si>
    <t>ร้อยละโรงพยาบาลตั้งแต่ระดับ F2 ขึ้นไปสามารถให้ยาละลายลิ่มเลือด (Fibrinolytic drug)</t>
  </si>
  <si>
    <t>≤27</t>
  </si>
  <si>
    <t>ต่อแสน</t>
  </si>
  <si>
    <t>ประขากร</t>
  </si>
  <si>
    <t>แห่ง</t>
  </si>
  <si>
    <t xml:space="preserve">ร้อยละผู้ป่วยโรคกล้ามเนื้อหัวใจตายเฉียบพลันชนิด STEMI ได้รับยาละลายลิ่มเลือด </t>
  </si>
  <si>
    <t>และ/หรือ การขยายหลอดเลือดหัวใจ (PPCI)</t>
  </si>
  <si>
    <t>≤11</t>
  </si>
  <si>
    <t>≤30</t>
  </si>
  <si>
    <t>≥3</t>
  </si>
  <si>
    <t>ร้อยละผู้ป่วยโรคกล้ามเนื้อหัวใจตายเฉียบพลันชนิด STEMI ได้รับยาละลายลิ่มเลือด (SK)</t>
  </si>
  <si>
    <t xml:space="preserve"> ภายใน 30 นาที</t>
  </si>
  <si>
    <t>≥75</t>
  </si>
  <si>
    <t xml:space="preserve">≤10 </t>
  </si>
  <si>
    <t xml:space="preserve">   2.1 จำนวนผู้ป่วยที่เสียชีวิต (dead) หรือจากภาวะการติดเชื้อในกระแสเลือดแบบรุนแรง</t>
  </si>
  <si>
    <t xml:space="preserve">ชนิด community-acquired </t>
  </si>
  <si>
    <t xml:space="preserve">   1.1 จำนวนครั้งของการจำหน่ายผู้ป่วยโรคหลอดเลือดสมองตายจากทุกหอผู้ป่วย </t>
  </si>
  <si>
    <t xml:space="preserve">   1.2 จำนวนครั้งของการจำหน่ายผู้ป่วยโรคหลอดเลือดสมองจากทุกหอผู้ป่วย </t>
  </si>
  <si>
    <t xml:space="preserve">   3.1 รพ.ระดับ F2 ขึ้นไปที่มีการให้ยาละลายลิ่มเลือดในผู้ป่วย STEMI</t>
  </si>
  <si>
    <t xml:space="preserve">   3.2 รพ.  F2 ขึ้นไปทั้งหมด</t>
  </si>
  <si>
    <t xml:space="preserve">   4.1 จำนวนประชากรที่ตายจากโรคหลอดเลือดหัวใจ  </t>
  </si>
  <si>
    <t xml:space="preserve">   5.1 จำนวนโรงพยาบาล ดำเนินการผ่านระดับความสำเร็จตามขั้นตอนที่กำหนดในวิธีการประเมินผล</t>
  </si>
  <si>
    <t xml:space="preserve">   5.2 จำนวนโรงพยาบาลทั้งหมด </t>
  </si>
  <si>
    <t xml:space="preserve">   4.2 จำนวนประชากรกลางในช่วงเวลาเดียวกัน</t>
  </si>
  <si>
    <t xml:space="preserve">   7.1 ผู้ป่วย STEMI ที่เสียชีวิตภายในโรงพยาบาล หลังได้รับการรักษา</t>
  </si>
  <si>
    <t xml:space="preserve">   6.2 ผู้ป่วยโรคกล้ามเนื้อหัวใจขาดเลือดเฉียบพลัน ชนิด STEMI ทั้งหมด</t>
  </si>
  <si>
    <t xml:space="preserve">   7.2 ผู้ป่วยโรคกล้ามเนื้อหัวใจขาดเลือดเฉียบพลัน ชนิด STEMI ทั้งหมด</t>
  </si>
  <si>
    <t xml:space="preserve">   6.2 จำนวนผู้ป่วยโรคกล้ามเนื้อหัวใจขาดเลือดเฉียบพลันชนิด STEMI ได้รับยาละลายลิ่มเลือด </t>
  </si>
  <si>
    <t xml:space="preserve">   8.1 จำนวนผู้ป่วยที่เสียชีวิตจาก Sepsis</t>
  </si>
  <si>
    <t xml:space="preserve">   8.2 จำนวนผู้ป่วยที่วินิจฉัย Sepsis</t>
  </si>
  <si>
    <t xml:space="preserve">   9.1 จำนวนผู้ป่วยติดเชื้อ ที่เกิด Septic shock </t>
  </si>
  <si>
    <t xml:space="preserve">   9.2 จำนวนผู้ป่วยที่วินิจฉัยติดเชื้อ (Sepsis)</t>
  </si>
  <si>
    <t xml:space="preserve">   10.1 จำนวนผู้ป่วย Stroke ได้รับยา Thrombolytic agent ภายใน 4.5 ชั่วโมง</t>
  </si>
  <si>
    <t xml:space="preserve">   10.2 จำนวนครั้งของการจำหน่ายผู้ป่วยโรคหลอดเลือดสมองจากทุกหอผู้ป่วย</t>
  </si>
  <si>
    <t>ทั้งหมด</t>
  </si>
  <si>
    <t xml:space="preserve">   12.1 จำนวนครั้งของการติดเชื้อปอดอักเสบจากการใช้เครื่องช่วยหายใจ</t>
  </si>
  <si>
    <t xml:space="preserve">   11.1 จำนวนผู้ป่วยโรคกล้ามเนื้อหัวใจตายเฉียบพลันชนิด STEMI ที่ได้รับ thrombolytic agent </t>
  </si>
  <si>
    <t xml:space="preserve">   11.2 จำนวนผู้ป่วยโรคกล้ามเนื้อหัวใจตายเฉียบพลันชนิด STEMI ที่ได้รับ thrombolytic agent </t>
  </si>
  <si>
    <t xml:space="preserve">   12.2 จำนวนวันที่ผู้ป่วยใช้เครื่องช่วยหายใจทั้งหมด </t>
  </si>
  <si>
    <t>1000/วันใส่อุปกรณ์</t>
  </si>
  <si>
    <t>ร้อยละการตายผู้ป่วยติดเชื้อในกระแสเลือดแบบรุนแรงชนิด community-acquired (K-HDC)</t>
  </si>
  <si>
    <t>ในผู้ป่วย STEMI ได้ (K-Hard Coppy)</t>
  </si>
  <si>
    <t>อัตราตายจากโรคหลอดเลือดหัวใจ (K-HDC)</t>
  </si>
  <si>
    <t>และ/หรือ การขยายหลอดเลือดหัวใจ (PPCI) (K-HDC)</t>
  </si>
  <si>
    <t>ร้อยละของผู้ป่วย STEMI ที่เสียชีวิตภายในโรงพยาบาล หลังได้รับการรักษา (K-Hard Coppy)</t>
  </si>
  <si>
    <t>ร้อยละการเกิด Septic shock  (รพ.) (K-HOSxP)</t>
  </si>
  <si>
    <t>ร้อยละการได้รับยา Thrombolytic agent ภายใน 4.5 ชั่วโมง (K-Hard Coppy)</t>
  </si>
  <si>
    <t xml:space="preserve"> ภายใน 30 นาที (K-Hard Coppy)</t>
  </si>
  <si>
    <t>อัตราการเกิด VAP (ปอดอักเสบจากการใช้เครื่องช่วยหายใจ) (K-Hard Coppy)</t>
  </si>
  <si>
    <t xml:space="preserve">  2.2 จำนวนผู้ป่วยติดเชื้อในกระแสเลือดแบบรุนแรงชนิด community-acquiredทั้งหมด </t>
  </si>
  <si>
    <t>MED1</t>
  </si>
  <si>
    <t>MED2</t>
  </si>
  <si>
    <t>MED3</t>
  </si>
  <si>
    <t>MED4</t>
  </si>
  <si>
    <t>MED5</t>
  </si>
  <si>
    <t>MED6</t>
  </si>
  <si>
    <t>MED7</t>
  </si>
  <si>
    <t>MED8</t>
  </si>
  <si>
    <t>MED9</t>
  </si>
  <si>
    <t>MED10</t>
  </si>
  <si>
    <t>MED11</t>
  </si>
  <si>
    <t>MED12</t>
  </si>
  <si>
    <t>รหัส</t>
  </si>
  <si>
    <t>KPI</t>
  </si>
  <si>
    <t>ร้อยละของโรงพยาบาลที่มีการดูแลแบบประคับประคอง (Palliative Care)  (K-Hard Coppy)</t>
  </si>
  <si>
    <t>ร้อยละของการตายจาก Sepsis /septic shock (K-HDC) community+hospital-acquired</t>
  </si>
  <si>
    <t>≤20</t>
  </si>
  <si>
    <t>ไม่ตรงกับ HDC (รวม)</t>
  </si>
  <si>
    <t xml:space="preserve"> </t>
  </si>
  <si>
    <t>ใช้สรุปประจำปี</t>
  </si>
  <si>
    <t xml:space="preserve">ประชากรกลางปี ก.ค.61  </t>
  </si>
  <si>
    <t>HDC</t>
  </si>
  <si>
    <t>รวมชุมชน+รพ.</t>
  </si>
  <si>
    <t>ร้อยละการตายของผู้ป่วยใน โรคหลอดเลือดสมอง  (K-HDC)</t>
  </si>
  <si>
    <t xml:space="preserve"> 30 ก.ย.61</t>
  </si>
  <si>
    <t>ป่วย708/ตาย 62</t>
  </si>
  <si>
    <t>รายงานนี้ไม่ใช่รายงานสรุปสาเหตุการเสียชีวิต เป็นเพียงรายงานว่า ผู้ป่วยที่ป่วยด้วยโรคหัวใจและหลอดเลือดเสียชีวิต</t>
  </si>
  <si>
    <t>ข้อมูลไม่ตรงกับ HOSxP</t>
  </si>
  <si>
    <t>IPD =1/OPD=7</t>
  </si>
</sst>
</file>

<file path=xl/styles.xml><?xml version="1.0" encoding="utf-8"?>
<styleSheet xmlns="http://schemas.openxmlformats.org/spreadsheetml/2006/main">
  <numFmts count="41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&quot;£&quot;#,##0;\-&quot;£&quot;#,##0"/>
    <numFmt numFmtId="198" formatCode="&quot;£&quot;#,##0;[Red]\-&quot;£&quot;#,##0"/>
    <numFmt numFmtId="199" formatCode="&quot;£&quot;#,##0.00;\-&quot;£&quot;#,##0.00"/>
    <numFmt numFmtId="200" formatCode="&quot;£&quot;#,##0.00;[Red]\-&quot;£&quot;#,##0.00"/>
    <numFmt numFmtId="201" formatCode="_-&quot;£&quot;* #,##0_-;\-&quot;£&quot;* #,##0_-;_-&quot;£&quot;* &quot;-&quot;_-;_-@_-"/>
    <numFmt numFmtId="202" formatCode="_-&quot;£&quot;* #,##0.00_-;\-&quot;£&quot;* #,##0.00_-;_-&quot;£&quot;* &quot;-&quot;??_-;_-@_-"/>
    <numFmt numFmtId="203" formatCode="t&quot;£&quot;#,##0_);\(t&quot;£&quot;#,##0\)"/>
    <numFmt numFmtId="204" formatCode="t&quot;£&quot;#,##0_);[Red]\(t&quot;£&quot;#,##0\)"/>
    <numFmt numFmtId="205" formatCode="t&quot;£&quot;#,##0.00_);\(t&quot;£&quot;#,##0.00\)"/>
    <numFmt numFmtId="206" formatCode="t&quot;£&quot;#,##0.00_);[Red]\(t&quot;£&quot;#,##0.00\)"/>
    <numFmt numFmtId="207" formatCode="0.0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[&lt;=99999999][$-D000000]0\-####\-####;[$-D000000]#\-####\-####"/>
    <numFmt numFmtId="213" formatCode="0.000"/>
    <numFmt numFmtId="214" formatCode="0.0000"/>
    <numFmt numFmtId="215" formatCode="0.00000"/>
  </numFmts>
  <fonts count="7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name val="TH SarabunIT๙"/>
      <family val="2"/>
    </font>
    <font>
      <sz val="16"/>
      <name val="TH SarabunIT๙"/>
      <family val="2"/>
    </font>
    <font>
      <b/>
      <sz val="14"/>
      <name val="TH SarabunIT๙"/>
      <family val="2"/>
    </font>
    <font>
      <sz val="14"/>
      <name val="TH SarabunIT๙"/>
      <family val="2"/>
    </font>
    <font>
      <sz val="12"/>
      <name val="TH SarabunIT๙"/>
      <family val="2"/>
    </font>
    <font>
      <sz val="11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4"/>
      <color indexed="8"/>
      <name val="TH SarabunIT๙"/>
      <family val="2"/>
    </font>
    <font>
      <b/>
      <sz val="12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1"/>
      <color indexed="8"/>
      <name val="TH SarabunIT๙"/>
      <family val="2"/>
    </font>
    <font>
      <sz val="12"/>
      <color indexed="8"/>
      <name val="TH SarabunIT๙"/>
      <family val="2"/>
    </font>
    <font>
      <sz val="9"/>
      <color indexed="8"/>
      <name val="TH SarabunIT๙"/>
      <family val="2"/>
    </font>
    <font>
      <b/>
      <sz val="14"/>
      <color indexed="36"/>
      <name val="TH SarabunIT๙"/>
      <family val="2"/>
    </font>
    <font>
      <b/>
      <u val="single"/>
      <sz val="14"/>
      <color indexed="36"/>
      <name val="TH SarabunIT๙"/>
      <family val="2"/>
    </font>
    <font>
      <sz val="16"/>
      <color indexed="10"/>
      <name val="TH SarabunIT๙"/>
      <family val="2"/>
    </font>
    <font>
      <b/>
      <sz val="14"/>
      <color indexed="10"/>
      <name val="TH SarabunIT๙"/>
      <family val="2"/>
    </font>
    <font>
      <sz val="14"/>
      <color indexed="10"/>
      <name val="TH SarabunIT๙"/>
      <family val="2"/>
    </font>
    <font>
      <sz val="11"/>
      <color indexed="10"/>
      <name val="TH SarabunIT๙"/>
      <family val="2"/>
    </font>
    <font>
      <b/>
      <sz val="10"/>
      <color indexed="63"/>
      <name val="Arial"/>
      <family val="2"/>
    </font>
    <font>
      <sz val="11"/>
      <color indexed="30"/>
      <name val="TH SarabunIT๙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 tint="0.04998999834060669"/>
      <name val="TH SarabunIT๙"/>
      <family val="2"/>
    </font>
    <font>
      <b/>
      <sz val="12"/>
      <color rgb="FF0D0D0D"/>
      <name val="TH SarabunIT๙"/>
      <family val="2"/>
    </font>
    <font>
      <b/>
      <sz val="16"/>
      <color theme="1" tint="0.04998999834060669"/>
      <name val="TH SarabunIT๙"/>
      <family val="2"/>
    </font>
    <font>
      <sz val="16"/>
      <color theme="1" tint="0.04998999834060669"/>
      <name val="TH SarabunIT๙"/>
      <family val="2"/>
    </font>
    <font>
      <sz val="14"/>
      <color theme="1" tint="0.04998999834060669"/>
      <name val="TH SarabunIT๙"/>
      <family val="2"/>
    </font>
    <font>
      <sz val="11"/>
      <color theme="1" tint="0.04998999834060669"/>
      <name val="TH SarabunIT๙"/>
      <family val="2"/>
    </font>
    <font>
      <sz val="12"/>
      <color theme="1" tint="0.04998999834060669"/>
      <name val="TH SarabunIT๙"/>
      <family val="2"/>
    </font>
    <font>
      <sz val="9"/>
      <color rgb="FF0D0D0D"/>
      <name val="TH SarabunIT๙"/>
      <family val="2"/>
    </font>
    <font>
      <b/>
      <sz val="14"/>
      <color rgb="FF7030A0"/>
      <name val="TH SarabunIT๙"/>
      <family val="2"/>
    </font>
    <font>
      <b/>
      <u val="single"/>
      <sz val="14"/>
      <color rgb="FF7030A0"/>
      <name val="TH SarabunIT๙"/>
      <family val="2"/>
    </font>
    <font>
      <sz val="16"/>
      <color rgb="FFFF0000"/>
      <name val="TH SarabunIT๙"/>
      <family val="2"/>
    </font>
    <font>
      <b/>
      <sz val="14"/>
      <color rgb="FFFF0000"/>
      <name val="TH SarabunIT๙"/>
      <family val="2"/>
    </font>
    <font>
      <sz val="14"/>
      <color rgb="FFFF0000"/>
      <name val="TH SarabunIT๙"/>
      <family val="2"/>
    </font>
    <font>
      <sz val="11"/>
      <color rgb="FFFF0000"/>
      <name val="TH SarabunIT๙"/>
      <family val="2"/>
    </font>
    <font>
      <b/>
      <sz val="10"/>
      <color rgb="FF333333"/>
      <name val="Arial"/>
      <family val="2"/>
    </font>
    <font>
      <sz val="11"/>
      <color rgb="FF0070C0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51" fillId="23" borderId="1" applyNumberFormat="0" applyAlignment="0" applyProtection="0"/>
    <xf numFmtId="0" fontId="52" fillId="24" borderId="0" applyNumberFormat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1" xfId="48" applyFont="1" applyBorder="1" applyAlignment="1">
      <alignment horizontal="center"/>
      <protection/>
    </xf>
    <xf numFmtId="0" fontId="3" fillId="0" borderId="10" xfId="48" applyFont="1" applyBorder="1" applyAlignment="1">
      <alignment horizontal="center"/>
      <protection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59" fillId="0" borderId="14" xfId="0" applyFont="1" applyBorder="1" applyAlignment="1">
      <alignment/>
    </xf>
    <xf numFmtId="0" fontId="6" fillId="0" borderId="14" xfId="48" applyFont="1" applyBorder="1" applyAlignment="1">
      <alignment horizontal="center"/>
      <protection/>
    </xf>
    <xf numFmtId="0" fontId="6" fillId="0" borderId="0" xfId="0" applyFont="1" applyAlignment="1">
      <alignment/>
    </xf>
    <xf numFmtId="0" fontId="7" fillId="0" borderId="14" xfId="0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0" fontId="59" fillId="0" borderId="0" xfId="0" applyFont="1" applyAlignment="1">
      <alignment/>
    </xf>
    <xf numFmtId="0" fontId="59" fillId="0" borderId="14" xfId="0" applyFont="1" applyBorder="1" applyAlignment="1">
      <alignment horizontal="center"/>
    </xf>
    <xf numFmtId="0" fontId="61" fillId="0" borderId="0" xfId="0" applyFont="1" applyAlignment="1">
      <alignment/>
    </xf>
    <xf numFmtId="0" fontId="62" fillId="0" borderId="14" xfId="0" applyFont="1" applyBorder="1" applyAlignment="1">
      <alignment horizontal="center"/>
    </xf>
    <xf numFmtId="0" fontId="63" fillId="0" borderId="14" xfId="0" applyFont="1" applyBorder="1" applyAlignment="1">
      <alignment horizontal="left" vertical="center" wrapText="1"/>
    </xf>
    <xf numFmtId="0" fontId="62" fillId="0" borderId="0" xfId="0" applyFont="1" applyAlignment="1">
      <alignment horizontal="center" vertical="center"/>
    </xf>
    <xf numFmtId="0" fontId="63" fillId="0" borderId="14" xfId="0" applyFont="1" applyBorder="1" applyAlignment="1">
      <alignment horizontal="center" wrapText="1"/>
    </xf>
    <xf numFmtId="0" fontId="62" fillId="0" borderId="0" xfId="0" applyFont="1" applyAlignment="1">
      <alignment/>
    </xf>
    <xf numFmtId="0" fontId="63" fillId="0" borderId="14" xfId="0" applyFont="1" applyBorder="1" applyAlignment="1">
      <alignment wrapText="1"/>
    </xf>
    <xf numFmtId="0" fontId="63" fillId="0" borderId="14" xfId="0" applyFont="1" applyBorder="1" applyAlignment="1">
      <alignment horizontal="center"/>
    </xf>
    <xf numFmtId="0" fontId="64" fillId="0" borderId="14" xfId="0" applyFont="1" applyBorder="1" applyAlignment="1">
      <alignment horizontal="center"/>
    </xf>
    <xf numFmtId="0" fontId="63" fillId="0" borderId="14" xfId="0" applyFont="1" applyBorder="1" applyAlignment="1">
      <alignment/>
    </xf>
    <xf numFmtId="0" fontId="64" fillId="0" borderId="14" xfId="0" applyFont="1" applyBorder="1" applyAlignment="1">
      <alignment/>
    </xf>
    <xf numFmtId="0" fontId="59" fillId="0" borderId="14" xfId="48" applyFont="1" applyBorder="1" applyAlignment="1">
      <alignment horizontal="center"/>
      <protection/>
    </xf>
    <xf numFmtId="0" fontId="63" fillId="0" borderId="14" xfId="48" applyFont="1" applyBorder="1" applyAlignment="1">
      <alignment horizontal="center"/>
      <protection/>
    </xf>
    <xf numFmtId="0" fontId="63" fillId="0" borderId="14" xfId="0" applyFont="1" applyFill="1" applyBorder="1" applyAlignment="1">
      <alignment wrapText="1"/>
    </xf>
    <xf numFmtId="0" fontId="63" fillId="0" borderId="14" xfId="0" applyFont="1" applyFill="1" applyBorder="1" applyAlignment="1">
      <alignment horizontal="center"/>
    </xf>
    <xf numFmtId="0" fontId="59" fillId="0" borderId="14" xfId="48" applyFont="1" applyFill="1" applyBorder="1" applyAlignment="1">
      <alignment horizontal="center"/>
      <protection/>
    </xf>
    <xf numFmtId="0" fontId="59" fillId="0" borderId="16" xfId="0" applyFont="1" applyFill="1" applyBorder="1" applyAlignment="1">
      <alignment horizontal="center"/>
    </xf>
    <xf numFmtId="0" fontId="59" fillId="0" borderId="14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59" fillId="33" borderId="16" xfId="0" applyFont="1" applyFill="1" applyBorder="1" applyAlignment="1">
      <alignment horizontal="center"/>
    </xf>
    <xf numFmtId="0" fontId="64" fillId="33" borderId="15" xfId="0" applyFont="1" applyFill="1" applyBorder="1" applyAlignment="1">
      <alignment horizontal="center"/>
    </xf>
    <xf numFmtId="0" fontId="64" fillId="33" borderId="17" xfId="0" applyFont="1" applyFill="1" applyBorder="1" applyAlignment="1">
      <alignment horizontal="center"/>
    </xf>
    <xf numFmtId="0" fontId="64" fillId="33" borderId="16" xfId="0" applyFont="1" applyFill="1" applyBorder="1" applyAlignment="1">
      <alignment horizontal="center"/>
    </xf>
    <xf numFmtId="0" fontId="63" fillId="0" borderId="14" xfId="48" applyFont="1" applyFill="1" applyBorder="1" applyAlignment="1">
      <alignment horizontal="center"/>
      <protection/>
    </xf>
    <xf numFmtId="0" fontId="63" fillId="0" borderId="14" xfId="0" applyFont="1" applyFill="1" applyBorder="1" applyAlignment="1">
      <alignment horizontal="left" wrapText="1"/>
    </xf>
    <xf numFmtId="0" fontId="65" fillId="0" borderId="14" xfId="0" applyFont="1" applyFill="1" applyBorder="1" applyAlignment="1">
      <alignment horizontal="center"/>
    </xf>
    <xf numFmtId="0" fontId="64" fillId="0" borderId="14" xfId="0" applyFont="1" applyFill="1" applyBorder="1" applyAlignment="1">
      <alignment horizontal="center"/>
    </xf>
    <xf numFmtId="0" fontId="63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/>
    </xf>
    <xf numFmtId="0" fontId="59" fillId="33" borderId="14" xfId="0" applyFont="1" applyFill="1" applyBorder="1" applyAlignment="1">
      <alignment horizontal="center"/>
    </xf>
    <xf numFmtId="0" fontId="64" fillId="33" borderId="14" xfId="0" applyFont="1" applyFill="1" applyBorder="1" applyAlignment="1">
      <alignment horizontal="center"/>
    </xf>
    <xf numFmtId="0" fontId="63" fillId="0" borderId="14" xfId="0" applyFont="1" applyBorder="1" applyAlignment="1">
      <alignment horizontal="left" vertical="top" wrapText="1"/>
    </xf>
    <xf numFmtId="0" fontId="63" fillId="0" borderId="14" xfId="0" applyFont="1" applyBorder="1" applyAlignment="1">
      <alignment horizontal="left"/>
    </xf>
    <xf numFmtId="0" fontId="63" fillId="0" borderId="14" xfId="39" applyFont="1" applyFill="1" applyBorder="1" applyAlignment="1">
      <alignment horizontal="left" vertical="top" wrapText="1"/>
      <protection/>
    </xf>
    <xf numFmtId="0" fontId="61" fillId="0" borderId="14" xfId="0" applyFont="1" applyBorder="1" applyAlignment="1">
      <alignment/>
    </xf>
    <xf numFmtId="0" fontId="5" fillId="0" borderId="12" xfId="48" applyFont="1" applyBorder="1" applyAlignment="1">
      <alignment horizontal="center"/>
      <protection/>
    </xf>
    <xf numFmtId="0" fontId="59" fillId="0" borderId="14" xfId="0" applyFont="1" applyBorder="1" applyAlignment="1">
      <alignment horizontal="center" vertical="center"/>
    </xf>
    <xf numFmtId="0" fontId="66" fillId="0" borderId="12" xfId="0" applyFont="1" applyBorder="1" applyAlignment="1">
      <alignment horizontal="center" vertical="center"/>
    </xf>
    <xf numFmtId="0" fontId="63" fillId="0" borderId="14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5" fillId="0" borderId="11" xfId="48" applyFont="1" applyBorder="1" applyAlignment="1">
      <alignment horizontal="center"/>
      <protection/>
    </xf>
    <xf numFmtId="0" fontId="5" fillId="0" borderId="19" xfId="0" applyFont="1" applyBorder="1" applyAlignment="1">
      <alignment horizontal="center"/>
    </xf>
    <xf numFmtId="0" fontId="62" fillId="0" borderId="14" xfId="0" applyFont="1" applyBorder="1" applyAlignment="1">
      <alignment/>
    </xf>
    <xf numFmtId="0" fontId="67" fillId="0" borderId="14" xfId="0" applyFont="1" applyBorder="1" applyAlignment="1">
      <alignment horizontal="center"/>
    </xf>
    <xf numFmtId="0" fontId="67" fillId="0" borderId="14" xfId="48" applyFont="1" applyBorder="1" applyAlignment="1">
      <alignment horizontal="center"/>
      <protection/>
    </xf>
    <xf numFmtId="0" fontId="68" fillId="0" borderId="0" xfId="38" applyFont="1" applyAlignment="1" applyProtection="1">
      <alignment/>
      <protection/>
    </xf>
    <xf numFmtId="0" fontId="67" fillId="0" borderId="14" xfId="48" applyFont="1" applyFill="1" applyBorder="1" applyAlignment="1">
      <alignment horizontal="center"/>
      <protection/>
    </xf>
    <xf numFmtId="0" fontId="67" fillId="0" borderId="14" xfId="0" applyFont="1" applyBorder="1" applyAlignment="1">
      <alignment horizontal="left" vertical="top" wrapText="1"/>
    </xf>
    <xf numFmtId="0" fontId="68" fillId="0" borderId="14" xfId="38" applyFont="1" applyBorder="1" applyAlignment="1" applyProtection="1">
      <alignment horizontal="left" vertical="top" wrapText="1"/>
      <protection/>
    </xf>
    <xf numFmtId="0" fontId="63" fillId="0" borderId="14" xfId="0" applyFont="1" applyBorder="1" applyAlignment="1">
      <alignment horizontal="center"/>
    </xf>
    <xf numFmtId="0" fontId="63" fillId="0" borderId="14" xfId="0" applyFont="1" applyBorder="1" applyAlignment="1">
      <alignment horizontal="center" vertical="center"/>
    </xf>
    <xf numFmtId="207" fontId="59" fillId="0" borderId="20" xfId="48" applyNumberFormat="1" applyFont="1" applyBorder="1" applyAlignment="1">
      <alignment horizontal="center"/>
      <protection/>
    </xf>
    <xf numFmtId="207" fontId="59" fillId="0" borderId="21" xfId="48" applyNumberFormat="1" applyFont="1" applyBorder="1" applyAlignment="1">
      <alignment horizontal="center"/>
      <protection/>
    </xf>
    <xf numFmtId="207" fontId="61" fillId="33" borderId="10" xfId="0" applyNumberFormat="1" applyFont="1" applyFill="1" applyBorder="1" applyAlignment="1">
      <alignment horizontal="center" vertical="center"/>
    </xf>
    <xf numFmtId="207" fontId="63" fillId="0" borderId="14" xfId="0" applyNumberFormat="1" applyFont="1" applyBorder="1" applyAlignment="1">
      <alignment horizontal="center" wrapText="1"/>
    </xf>
    <xf numFmtId="207" fontId="61" fillId="33" borderId="14" xfId="0" applyNumberFormat="1" applyFont="1" applyFill="1" applyBorder="1" applyAlignment="1">
      <alignment/>
    </xf>
    <xf numFmtId="207" fontId="61" fillId="33" borderId="10" xfId="0" applyNumberFormat="1" applyFont="1" applyFill="1" applyBorder="1" applyAlignment="1">
      <alignment horizontal="center"/>
    </xf>
    <xf numFmtId="207" fontId="4" fillId="0" borderId="0" xfId="0" applyNumberFormat="1" applyFont="1" applyAlignment="1">
      <alignment horizontal="center"/>
    </xf>
    <xf numFmtId="207" fontId="65" fillId="0" borderId="14" xfId="0" applyNumberFormat="1" applyFont="1" applyBorder="1" applyAlignment="1">
      <alignment horizontal="center" wrapText="1"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3" fillId="0" borderId="15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6" xfId="0" applyFont="1" applyBorder="1" applyAlignment="1">
      <alignment/>
    </xf>
    <xf numFmtId="1" fontId="71" fillId="0" borderId="14" xfId="0" applyNumberFormat="1" applyFont="1" applyBorder="1" applyAlignment="1">
      <alignment horizontal="center" wrapText="1"/>
    </xf>
    <xf numFmtId="2" fontId="3" fillId="33" borderId="12" xfId="0" applyNumberFormat="1" applyFont="1" applyFill="1" applyBorder="1" applyAlignment="1">
      <alignment/>
    </xf>
    <xf numFmtId="0" fontId="7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6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5" xfId="0" applyFont="1" applyBorder="1" applyAlignment="1">
      <alignment/>
    </xf>
    <xf numFmtId="0" fontId="71" fillId="0" borderId="14" xfId="0" applyFont="1" applyBorder="1" applyAlignment="1">
      <alignment horizontal="center"/>
    </xf>
    <xf numFmtId="0" fontId="63" fillId="0" borderId="0" xfId="0" applyFont="1" applyAlignment="1">
      <alignment/>
    </xf>
    <xf numFmtId="15" fontId="62" fillId="0" borderId="0" xfId="0" applyNumberFormat="1" applyFont="1" applyAlignment="1">
      <alignment/>
    </xf>
    <xf numFmtId="0" fontId="71" fillId="0" borderId="14" xfId="0" applyFont="1" applyBorder="1" applyAlignment="1">
      <alignment/>
    </xf>
    <xf numFmtId="4" fontId="61" fillId="33" borderId="14" xfId="0" applyNumberFormat="1" applyFont="1" applyFill="1" applyBorder="1" applyAlignment="1">
      <alignment/>
    </xf>
    <xf numFmtId="0" fontId="72" fillId="0" borderId="14" xfId="0" applyFont="1" applyBorder="1" applyAlignment="1">
      <alignment/>
    </xf>
    <xf numFmtId="0" fontId="73" fillId="0" borderId="0" xfId="0" applyFont="1" applyAlignment="1">
      <alignment/>
    </xf>
    <xf numFmtId="0" fontId="59" fillId="33" borderId="14" xfId="0" applyFont="1" applyFill="1" applyBorder="1" applyAlignment="1">
      <alignment horizontal="center"/>
    </xf>
    <xf numFmtId="0" fontId="64" fillId="33" borderId="14" xfId="0" applyFont="1" applyFill="1" applyBorder="1" applyAlignment="1">
      <alignment horizontal="center"/>
    </xf>
    <xf numFmtId="0" fontId="59" fillId="33" borderId="15" xfId="0" applyFont="1" applyFill="1" applyBorder="1" applyAlignment="1">
      <alignment horizontal="center"/>
    </xf>
    <xf numFmtId="0" fontId="59" fillId="33" borderId="17" xfId="0" applyFont="1" applyFill="1" applyBorder="1" applyAlignment="1">
      <alignment horizontal="center"/>
    </xf>
    <xf numFmtId="0" fontId="59" fillId="33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59" fillId="33" borderId="11" xfId="0" applyFont="1" applyFill="1" applyBorder="1" applyAlignment="1">
      <alignment horizontal="center" vertical="center"/>
    </xf>
    <xf numFmtId="0" fontId="59" fillId="33" borderId="20" xfId="0" applyFont="1" applyFill="1" applyBorder="1" applyAlignment="1">
      <alignment horizontal="center" vertical="center"/>
    </xf>
    <xf numFmtId="0" fontId="64" fillId="33" borderId="18" xfId="0" applyFont="1" applyFill="1" applyBorder="1" applyAlignment="1">
      <alignment horizontal="center" vertical="center"/>
    </xf>
    <xf numFmtId="0" fontId="64" fillId="33" borderId="11" xfId="0" applyFont="1" applyFill="1" applyBorder="1" applyAlignment="1">
      <alignment horizontal="center" vertical="center"/>
    </xf>
    <xf numFmtId="0" fontId="64" fillId="33" borderId="20" xfId="0" applyFont="1" applyFill="1" applyBorder="1" applyAlignment="1">
      <alignment horizontal="center" vertical="center"/>
    </xf>
    <xf numFmtId="0" fontId="63" fillId="0" borderId="15" xfId="0" applyFont="1" applyBorder="1" applyAlignment="1">
      <alignment horizontal="center"/>
    </xf>
    <xf numFmtId="0" fontId="63" fillId="0" borderId="17" xfId="0" applyFont="1" applyBorder="1" applyAlignment="1">
      <alignment horizontal="center"/>
    </xf>
    <xf numFmtId="0" fontId="63" fillId="0" borderId="16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4" fillId="0" borderId="17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59" fillId="33" borderId="15" xfId="0" applyFont="1" applyFill="1" applyBorder="1" applyAlignment="1">
      <alignment horizontal="center" vertical="center"/>
    </xf>
    <xf numFmtId="0" fontId="59" fillId="33" borderId="17" xfId="0" applyFont="1" applyFill="1" applyBorder="1" applyAlignment="1">
      <alignment horizontal="center" vertical="center"/>
    </xf>
    <xf numFmtId="0" fontId="59" fillId="33" borderId="16" xfId="0" applyFont="1" applyFill="1" applyBorder="1" applyAlignment="1">
      <alignment horizontal="center" vertical="center"/>
    </xf>
    <xf numFmtId="1" fontId="63" fillId="0" borderId="15" xfId="0" applyNumberFormat="1" applyFont="1" applyBorder="1" applyAlignment="1">
      <alignment horizontal="center" wrapText="1"/>
    </xf>
    <xf numFmtId="1" fontId="63" fillId="0" borderId="17" xfId="0" applyNumberFormat="1" applyFont="1" applyBorder="1" applyAlignment="1">
      <alignment horizontal="center" wrapText="1"/>
    </xf>
    <xf numFmtId="1" fontId="63" fillId="0" borderId="16" xfId="0" applyNumberFormat="1" applyFont="1" applyBorder="1" applyAlignment="1">
      <alignment horizontal="center" wrapText="1"/>
    </xf>
    <xf numFmtId="0" fontId="5" fillId="33" borderId="12" xfId="0" applyFont="1" applyFill="1" applyBorder="1" applyAlignment="1">
      <alignment horizontal="center"/>
    </xf>
    <xf numFmtId="0" fontId="74" fillId="33" borderId="12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0" fontId="64" fillId="33" borderId="15" xfId="0" applyFont="1" applyFill="1" applyBorder="1" applyAlignment="1">
      <alignment horizontal="center"/>
    </xf>
    <xf numFmtId="0" fontId="64" fillId="33" borderId="17" xfId="0" applyFont="1" applyFill="1" applyBorder="1" applyAlignment="1">
      <alignment horizontal="center"/>
    </xf>
    <xf numFmtId="0" fontId="64" fillId="33" borderId="16" xfId="0" applyFont="1" applyFill="1" applyBorder="1" applyAlignment="1">
      <alignment horizontal="center"/>
    </xf>
    <xf numFmtId="3" fontId="71" fillId="0" borderId="15" xfId="0" applyNumberFormat="1" applyFont="1" applyBorder="1" applyAlignment="1">
      <alignment horizontal="center"/>
    </xf>
    <xf numFmtId="0" fontId="71" fillId="0" borderId="17" xfId="0" applyFont="1" applyBorder="1" applyAlignment="1">
      <alignment horizontal="center"/>
    </xf>
    <xf numFmtId="0" fontId="71" fillId="0" borderId="16" xfId="0" applyFont="1" applyBorder="1" applyAlignment="1">
      <alignment horizontal="center"/>
    </xf>
    <xf numFmtId="0" fontId="59" fillId="33" borderId="14" xfId="0" applyFont="1" applyFill="1" applyBorder="1" applyAlignment="1">
      <alignment horizontal="center" vertical="center"/>
    </xf>
  </cellXfs>
  <cellStyles count="51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 4 2" xfId="39"/>
    <cellStyle name="Percent" xfId="40"/>
    <cellStyle name="การคำนวณ" xfId="41"/>
    <cellStyle name="ข้อความเตือน" xfId="42"/>
    <cellStyle name="ข้อความอธิบาย" xfId="43"/>
    <cellStyle name="ชื่อเรื่อง" xfId="44"/>
    <cellStyle name="เซลล์ตรวจสอบ" xfId="45"/>
    <cellStyle name="เซลล์ที่มีการเชื่อมโยง" xfId="46"/>
    <cellStyle name="ดี" xfId="47"/>
    <cellStyle name="ปกติ 3" xfId="48"/>
    <cellStyle name="ป้อนค่า" xfId="49"/>
    <cellStyle name="ปานกลาง" xfId="50"/>
    <cellStyle name="ผลรวม" xfId="51"/>
    <cellStyle name="แย่" xfId="52"/>
    <cellStyle name="ส่วนที่ถูกเน้น1" xfId="53"/>
    <cellStyle name="ส่วนที่ถูกเน้น2" xfId="54"/>
    <cellStyle name="ส่วนที่ถูกเน้น3" xfId="55"/>
    <cellStyle name="ส่วนที่ถูกเน้น4" xfId="56"/>
    <cellStyle name="ส่วนที่ถูกเน้น5" xfId="57"/>
    <cellStyle name="ส่วนที่ถูกเน้น6" xfId="58"/>
    <cellStyle name="แสดงผล" xfId="59"/>
    <cellStyle name="หมายเหตุ" xfId="60"/>
    <cellStyle name="หัวเรื่อง 1" xfId="61"/>
    <cellStyle name="หัวเรื่อง 2" xfId="62"/>
    <cellStyle name="หัวเรื่อง 3" xfId="63"/>
    <cellStyle name="หัวเรื่อง 4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hdcservice.moph.go.th/hdc/reports/report_kpi.php?flag_kpi_level=1&amp;flag_kpi_year=2018&amp;source=pformated/format1.php&amp;id=7ac059f4e4e3d08750d2ee23600556af" TargetMode="External" /><Relationship Id="rId2" Type="http://schemas.openxmlformats.org/officeDocument/2006/relationships/hyperlink" Target="https://cpm.hdc.moph.go.th/hdc/reports/report.php?source=pformated/format1.php&amp;cat_id=144fdf97a756b3f82dce197287e06316&amp;id=00366a85bd3c2b6932a228df29137252" TargetMode="External" /><Relationship Id="rId3" Type="http://schemas.openxmlformats.org/officeDocument/2006/relationships/hyperlink" Target="https://cpm.hdc.moph.go.th/hdc/reports/report.php?source=formated/ncd_death_age.php&amp;cat_id=6a1fdf282fd28180eed7d1cfe0155e11&amp;id=e2a5a66dd74fa1252fcf786674f05f02" TargetMode="External" /><Relationship Id="rId4" Type="http://schemas.openxmlformats.org/officeDocument/2006/relationships/hyperlink" Target="https://cpm.hdc.moph.go.th/hdc/reports/report.php?source=kpi/kpi.php&amp;cat_id=39fd60c25235db479930db85a0e97dd3&amp;id=12d5b6eef67669da17758ef281915cbb" TargetMode="External" /><Relationship Id="rId5" Type="http://schemas.openxmlformats.org/officeDocument/2006/relationships/hyperlink" Target="https://cpm.hdc.moph.go.th/hdc/reports/report_kpi.php?flag_kpi_level=1&amp;flag_kpi_year=2018&amp;source=pformated/format1.php&amp;id=00366a85bd3c2b6932a228df29137252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0"/>
  <sheetViews>
    <sheetView tabSelected="1" zoomScale="130" zoomScaleNormal="130" zoomScalePageLayoutView="0" workbookViewId="0" topLeftCell="A28">
      <selection activeCell="S39" sqref="S39"/>
    </sheetView>
  </sheetViews>
  <sheetFormatPr defaultColWidth="17.8515625" defaultRowHeight="12.75"/>
  <cols>
    <col min="1" max="1" width="5.8515625" style="61" customWidth="1"/>
    <col min="2" max="2" width="71.421875" style="1" customWidth="1"/>
    <col min="3" max="3" width="7.57421875" style="1" customWidth="1"/>
    <col min="4" max="4" width="5.7109375" style="13" customWidth="1"/>
    <col min="5" max="5" width="10.00390625" style="79" customWidth="1"/>
    <col min="6" max="7" width="4.140625" style="1" customWidth="1"/>
    <col min="8" max="8" width="4.140625" style="10" customWidth="1"/>
    <col min="9" max="14" width="4.140625" style="1" customWidth="1"/>
    <col min="15" max="17" width="4.421875" style="1" customWidth="1"/>
    <col min="18" max="18" width="19.8515625" style="1" customWidth="1"/>
    <col min="19" max="19" width="11.00390625" style="1" customWidth="1"/>
    <col min="20" max="16384" width="17.8515625" style="1" customWidth="1"/>
  </cols>
  <sheetData>
    <row r="1" spans="1:17" ht="19.5" customHeight="1">
      <c r="A1" s="108" t="s">
        <v>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</row>
    <row r="2" spans="1:19" s="5" customFormat="1" ht="19.5" customHeight="1">
      <c r="A2" s="59" t="s">
        <v>88</v>
      </c>
      <c r="B2" s="2" t="s">
        <v>19</v>
      </c>
      <c r="C2" s="62" t="s">
        <v>20</v>
      </c>
      <c r="D2" s="4" t="s">
        <v>0</v>
      </c>
      <c r="E2" s="73" t="s">
        <v>1</v>
      </c>
      <c r="F2" s="110" t="s">
        <v>16</v>
      </c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S2" s="61" t="s">
        <v>95</v>
      </c>
    </row>
    <row r="3" spans="1:19" s="5" customFormat="1" ht="19.5" customHeight="1">
      <c r="A3" s="63" t="s">
        <v>89</v>
      </c>
      <c r="B3" s="6"/>
      <c r="C3" s="7"/>
      <c r="D3" s="6"/>
      <c r="E3" s="74" t="s">
        <v>15</v>
      </c>
      <c r="F3" s="8" t="s">
        <v>3</v>
      </c>
      <c r="G3" s="8" t="s">
        <v>4</v>
      </c>
      <c r="H3" s="8" t="s">
        <v>5</v>
      </c>
      <c r="I3" s="8" t="s">
        <v>6</v>
      </c>
      <c r="J3" s="8" t="s">
        <v>7</v>
      </c>
      <c r="K3" s="8" t="s">
        <v>8</v>
      </c>
      <c r="L3" s="8" t="s">
        <v>9</v>
      </c>
      <c r="M3" s="8" t="s">
        <v>10</v>
      </c>
      <c r="N3" s="8" t="s">
        <v>11</v>
      </c>
      <c r="O3" s="8" t="s">
        <v>12</v>
      </c>
      <c r="P3" s="8" t="s">
        <v>13</v>
      </c>
      <c r="Q3" s="8" t="s">
        <v>14</v>
      </c>
      <c r="S3" s="13" t="s">
        <v>97</v>
      </c>
    </row>
    <row r="4" spans="1:17" s="19" customFormat="1" ht="19.5" customHeight="1">
      <c r="A4" s="65" t="s">
        <v>76</v>
      </c>
      <c r="B4" s="67" t="s">
        <v>99</v>
      </c>
      <c r="C4" s="18" t="s">
        <v>21</v>
      </c>
      <c r="D4" s="18" t="s">
        <v>23</v>
      </c>
      <c r="E4" s="75">
        <f>E5*100/E6</f>
        <v>0.5865102639296188</v>
      </c>
      <c r="F4" s="139" t="s">
        <v>94</v>
      </c>
      <c r="G4" s="139"/>
      <c r="H4" s="139"/>
      <c r="I4" s="139"/>
      <c r="J4" s="139"/>
      <c r="K4" s="139"/>
      <c r="L4" s="111"/>
      <c r="M4" s="111"/>
      <c r="N4" s="112"/>
      <c r="O4" s="113"/>
      <c r="P4" s="114"/>
      <c r="Q4" s="115"/>
    </row>
    <row r="5" spans="1:21" s="24" customFormat="1" ht="19.5" customHeight="1">
      <c r="A5" s="58"/>
      <c r="B5" s="21" t="s">
        <v>42</v>
      </c>
      <c r="C5" s="22" t="s">
        <v>24</v>
      </c>
      <c r="D5" s="23"/>
      <c r="E5" s="76">
        <f>SUM(F5:Q5)</f>
        <v>2</v>
      </c>
      <c r="F5" s="71">
        <v>0</v>
      </c>
      <c r="G5" s="71">
        <v>0</v>
      </c>
      <c r="H5" s="71">
        <v>0</v>
      </c>
      <c r="I5" s="71">
        <v>1</v>
      </c>
      <c r="J5" s="71">
        <v>0</v>
      </c>
      <c r="K5" s="71">
        <v>0</v>
      </c>
      <c r="L5" s="28">
        <v>0</v>
      </c>
      <c r="M5" s="28">
        <v>0</v>
      </c>
      <c r="N5" s="28">
        <v>0</v>
      </c>
      <c r="O5" s="72">
        <v>1</v>
      </c>
      <c r="P5" s="71">
        <v>0</v>
      </c>
      <c r="Q5" s="96">
        <v>0</v>
      </c>
      <c r="R5" s="97" t="s">
        <v>94</v>
      </c>
      <c r="S5" s="81">
        <v>7</v>
      </c>
      <c r="T5" s="81" t="s">
        <v>93</v>
      </c>
      <c r="U5" s="98" t="s">
        <v>100</v>
      </c>
    </row>
    <row r="6" spans="1:19" s="24" customFormat="1" ht="19.5" customHeight="1">
      <c r="A6" s="58"/>
      <c r="B6" s="25" t="s">
        <v>43</v>
      </c>
      <c r="C6" s="22" t="s">
        <v>24</v>
      </c>
      <c r="D6" s="23"/>
      <c r="E6" s="80">
        <f>SUM(F6:Q6)</f>
        <v>341</v>
      </c>
      <c r="F6" s="71">
        <v>28</v>
      </c>
      <c r="G6" s="71">
        <v>30</v>
      </c>
      <c r="H6" s="71">
        <v>36</v>
      </c>
      <c r="I6" s="71">
        <v>34</v>
      </c>
      <c r="J6" s="71">
        <v>32</v>
      </c>
      <c r="K6" s="71">
        <v>18</v>
      </c>
      <c r="L6" s="26">
        <v>20</v>
      </c>
      <c r="M6" s="26">
        <v>19</v>
      </c>
      <c r="N6" s="26">
        <v>32</v>
      </c>
      <c r="O6" s="71">
        <v>28</v>
      </c>
      <c r="P6" s="71">
        <v>30</v>
      </c>
      <c r="Q6" s="96">
        <v>34</v>
      </c>
      <c r="R6" s="81"/>
      <c r="S6" s="81">
        <v>341</v>
      </c>
    </row>
    <row r="7" spans="1:19" s="19" customFormat="1" ht="19.5" customHeight="1">
      <c r="A7" s="66" t="s">
        <v>77</v>
      </c>
      <c r="B7" s="67" t="s">
        <v>66</v>
      </c>
      <c r="C7" s="18" t="s">
        <v>2</v>
      </c>
      <c r="D7" s="18" t="s">
        <v>25</v>
      </c>
      <c r="E7" s="77">
        <f>E8*100/E10</f>
        <v>5.921052631578948</v>
      </c>
      <c r="F7" s="105">
        <v>55.38</v>
      </c>
      <c r="G7" s="106"/>
      <c r="H7" s="106"/>
      <c r="I7" s="106"/>
      <c r="J7" s="106"/>
      <c r="K7" s="107"/>
      <c r="L7" s="103"/>
      <c r="M7" s="103"/>
      <c r="N7" s="103"/>
      <c r="O7" s="104"/>
      <c r="P7" s="104"/>
      <c r="Q7" s="104"/>
      <c r="S7" s="19">
        <v>25.35</v>
      </c>
    </row>
    <row r="8" spans="1:21" s="24" customFormat="1" ht="19.5" customHeight="1">
      <c r="A8" s="31"/>
      <c r="B8" s="32" t="s">
        <v>40</v>
      </c>
      <c r="C8" s="33" t="s">
        <v>17</v>
      </c>
      <c r="D8" s="26"/>
      <c r="E8" s="80">
        <f>SUM(F8:Q8)</f>
        <v>9</v>
      </c>
      <c r="F8" s="83">
        <v>0</v>
      </c>
      <c r="G8" s="84">
        <v>1</v>
      </c>
      <c r="H8" s="85">
        <v>0</v>
      </c>
      <c r="I8" s="83">
        <v>1</v>
      </c>
      <c r="J8" s="84">
        <v>0</v>
      </c>
      <c r="K8" s="85">
        <v>1</v>
      </c>
      <c r="L8" s="28">
        <v>5</v>
      </c>
      <c r="M8" s="28">
        <v>0</v>
      </c>
      <c r="N8" s="28">
        <v>0</v>
      </c>
      <c r="O8" s="28">
        <v>0</v>
      </c>
      <c r="P8" s="71">
        <v>1</v>
      </c>
      <c r="Q8" s="71"/>
      <c r="S8" s="24">
        <v>39</v>
      </c>
      <c r="T8" s="81" t="s">
        <v>93</v>
      </c>
      <c r="U8" s="98" t="s">
        <v>100</v>
      </c>
    </row>
    <row r="9" spans="1:17" s="24" customFormat="1" ht="19.5" customHeight="1">
      <c r="A9" s="31"/>
      <c r="B9" s="32" t="s">
        <v>41</v>
      </c>
      <c r="C9" s="33"/>
      <c r="D9" s="26"/>
      <c r="E9" s="76"/>
      <c r="L9" s="26"/>
      <c r="M9" s="26"/>
      <c r="N9" s="26"/>
      <c r="O9" s="71"/>
      <c r="P9" s="71"/>
      <c r="Q9" s="71"/>
    </row>
    <row r="10" spans="1:19" s="24" customFormat="1" ht="19.5" customHeight="1">
      <c r="A10" s="31"/>
      <c r="B10" s="24" t="s">
        <v>75</v>
      </c>
      <c r="C10" s="33" t="s">
        <v>17</v>
      </c>
      <c r="D10" s="26"/>
      <c r="E10" s="80">
        <f>SUM(F10:Q10)</f>
        <v>152</v>
      </c>
      <c r="F10" s="83">
        <v>11</v>
      </c>
      <c r="G10" s="84">
        <v>14</v>
      </c>
      <c r="H10" s="85">
        <v>11</v>
      </c>
      <c r="I10" s="83">
        <v>9</v>
      </c>
      <c r="J10" s="84">
        <v>10</v>
      </c>
      <c r="K10" s="85">
        <v>13</v>
      </c>
      <c r="L10" s="26">
        <v>26</v>
      </c>
      <c r="M10" s="26">
        <v>16</v>
      </c>
      <c r="N10" s="26">
        <v>19</v>
      </c>
      <c r="O10" s="71">
        <v>11</v>
      </c>
      <c r="P10" s="71">
        <v>12</v>
      </c>
      <c r="Q10" s="71"/>
      <c r="S10" s="24">
        <v>150</v>
      </c>
    </row>
    <row r="11" spans="1:17" s="19" customFormat="1" ht="19.5" customHeight="1">
      <c r="A11" s="34" t="s">
        <v>78</v>
      </c>
      <c r="B11" s="8" t="s">
        <v>26</v>
      </c>
      <c r="C11" s="35" t="s">
        <v>2</v>
      </c>
      <c r="D11" s="36">
        <v>100</v>
      </c>
      <c r="E11" s="77"/>
      <c r="F11" s="103"/>
      <c r="G11" s="103"/>
      <c r="H11" s="103"/>
      <c r="I11" s="103"/>
      <c r="J11" s="103"/>
      <c r="K11" s="103"/>
      <c r="L11" s="103"/>
      <c r="M11" s="103"/>
      <c r="N11" s="103"/>
      <c r="O11" s="104"/>
      <c r="P11" s="104"/>
      <c r="Q11" s="104"/>
    </row>
    <row r="12" spans="1:17" s="19" customFormat="1" ht="19.5" customHeight="1">
      <c r="A12" s="34"/>
      <c r="B12" s="8" t="s">
        <v>67</v>
      </c>
      <c r="C12" s="36"/>
      <c r="D12" s="36"/>
      <c r="E12" s="77"/>
      <c r="F12" s="37"/>
      <c r="G12" s="38"/>
      <c r="H12" s="38"/>
      <c r="I12" s="38"/>
      <c r="J12" s="38"/>
      <c r="K12" s="39"/>
      <c r="L12" s="37"/>
      <c r="M12" s="38"/>
      <c r="N12" s="39"/>
      <c r="O12" s="40"/>
      <c r="P12" s="41"/>
      <c r="Q12" s="42"/>
    </row>
    <row r="13" spans="1:18" s="24" customFormat="1" ht="19.5" customHeight="1">
      <c r="A13" s="43"/>
      <c r="B13" s="44" t="s">
        <v>44</v>
      </c>
      <c r="C13" s="33" t="s">
        <v>30</v>
      </c>
      <c r="D13" s="33"/>
      <c r="E13" s="80">
        <f>SUM(F13:Q13)</f>
        <v>1</v>
      </c>
      <c r="F13" s="116">
        <v>1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8"/>
      <c r="R13" s="24" t="s">
        <v>15</v>
      </c>
    </row>
    <row r="14" spans="1:23" s="17" customFormat="1" ht="19.5" customHeight="1">
      <c r="A14" s="43"/>
      <c r="B14" s="44" t="s">
        <v>45</v>
      </c>
      <c r="C14" s="33" t="s">
        <v>30</v>
      </c>
      <c r="D14" s="33"/>
      <c r="E14" s="80">
        <f>SUM(F14:Q14)</f>
        <v>1</v>
      </c>
      <c r="F14" s="116">
        <v>1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8"/>
      <c r="W14" s="17" t="s">
        <v>94</v>
      </c>
    </row>
    <row r="15" spans="1:18" s="17" customFormat="1" ht="19.5" customHeight="1">
      <c r="A15" s="68" t="s">
        <v>79</v>
      </c>
      <c r="B15" s="67" t="s">
        <v>68</v>
      </c>
      <c r="C15" s="36" t="s">
        <v>28</v>
      </c>
      <c r="D15" s="36" t="s">
        <v>27</v>
      </c>
      <c r="E15" s="100">
        <f>E16*100000/E17</f>
        <v>4.034177552222428</v>
      </c>
      <c r="F15" s="103"/>
      <c r="G15" s="103"/>
      <c r="H15" s="103"/>
      <c r="I15" s="103"/>
      <c r="J15" s="103"/>
      <c r="K15" s="103"/>
      <c r="L15" s="103"/>
      <c r="M15" s="103"/>
      <c r="N15" s="103"/>
      <c r="O15" s="104"/>
      <c r="P15" s="104"/>
      <c r="Q15" s="104"/>
      <c r="R15" s="102" t="s">
        <v>102</v>
      </c>
    </row>
    <row r="16" spans="1:20" s="17" customFormat="1" ht="19.5" customHeight="1">
      <c r="A16" s="43"/>
      <c r="B16" s="44" t="s">
        <v>46</v>
      </c>
      <c r="C16" s="33" t="s">
        <v>18</v>
      </c>
      <c r="D16" s="45" t="s">
        <v>28</v>
      </c>
      <c r="E16" s="76">
        <f>SUM(F16:Q16)</f>
        <v>5</v>
      </c>
      <c r="F16" s="28">
        <v>0</v>
      </c>
      <c r="G16" s="28">
        <v>1</v>
      </c>
      <c r="H16" s="28">
        <v>0</v>
      </c>
      <c r="I16" s="28">
        <v>0</v>
      </c>
      <c r="J16" s="28">
        <v>0</v>
      </c>
      <c r="K16" s="28">
        <v>1</v>
      </c>
      <c r="L16" s="28">
        <v>2</v>
      </c>
      <c r="M16" s="28">
        <v>1</v>
      </c>
      <c r="N16" s="28">
        <v>0</v>
      </c>
      <c r="O16" s="28">
        <v>0</v>
      </c>
      <c r="P16" s="28">
        <v>0</v>
      </c>
      <c r="Q16" s="99">
        <v>0</v>
      </c>
      <c r="R16" s="17" t="s">
        <v>101</v>
      </c>
      <c r="S16" s="17">
        <v>62</v>
      </c>
      <c r="T16" s="81" t="s">
        <v>93</v>
      </c>
    </row>
    <row r="17" spans="1:19" s="17" customFormat="1" ht="19.5" customHeight="1">
      <c r="A17" s="43"/>
      <c r="B17" s="44" t="s">
        <v>49</v>
      </c>
      <c r="C17" s="33" t="s">
        <v>18</v>
      </c>
      <c r="D17" s="46" t="s">
        <v>29</v>
      </c>
      <c r="E17" s="86">
        <f>F17</f>
        <v>123941</v>
      </c>
      <c r="F17" s="136">
        <v>123941</v>
      </c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8"/>
      <c r="R17" s="82" t="s">
        <v>96</v>
      </c>
      <c r="S17" s="17">
        <v>123941</v>
      </c>
    </row>
    <row r="18" spans="1:17" s="19" customFormat="1" ht="19.5" customHeight="1">
      <c r="A18" s="30" t="s">
        <v>80</v>
      </c>
      <c r="B18" s="8" t="s">
        <v>90</v>
      </c>
      <c r="C18" s="18" t="s">
        <v>2</v>
      </c>
      <c r="D18" s="18">
        <v>100</v>
      </c>
      <c r="E18" s="77"/>
      <c r="F18" s="103"/>
      <c r="G18" s="103"/>
      <c r="H18" s="103"/>
      <c r="I18" s="103"/>
      <c r="J18" s="103"/>
      <c r="K18" s="103"/>
      <c r="L18" s="103"/>
      <c r="M18" s="103"/>
      <c r="N18" s="103"/>
      <c r="O18" s="104"/>
      <c r="P18" s="104"/>
      <c r="Q18" s="104"/>
    </row>
    <row r="19" spans="1:17" s="19" customFormat="1" ht="19.5" customHeight="1">
      <c r="A19" s="31"/>
      <c r="B19" s="47" t="s">
        <v>47</v>
      </c>
      <c r="C19" s="26" t="s">
        <v>30</v>
      </c>
      <c r="D19" s="26"/>
      <c r="E19" s="76"/>
      <c r="F19" s="28"/>
      <c r="G19" s="28"/>
      <c r="H19" s="28">
        <v>1</v>
      </c>
      <c r="I19" s="28"/>
      <c r="J19" s="28"/>
      <c r="K19" s="28"/>
      <c r="L19" s="28"/>
      <c r="M19" s="28"/>
      <c r="N19" s="28"/>
      <c r="O19" s="29"/>
      <c r="P19" s="29"/>
      <c r="Q19" s="29"/>
    </row>
    <row r="20" spans="1:17" s="24" customFormat="1" ht="19.5" customHeight="1">
      <c r="A20" s="31"/>
      <c r="B20" s="47" t="s">
        <v>48</v>
      </c>
      <c r="C20" s="26" t="s">
        <v>30</v>
      </c>
      <c r="D20" s="26"/>
      <c r="E20" s="76"/>
      <c r="F20" s="28"/>
      <c r="G20" s="28"/>
      <c r="H20" s="28">
        <v>1</v>
      </c>
      <c r="I20" s="28"/>
      <c r="J20" s="28"/>
      <c r="K20" s="28"/>
      <c r="L20" s="28"/>
      <c r="M20" s="28"/>
      <c r="N20" s="28"/>
      <c r="O20" s="29"/>
      <c r="P20" s="29"/>
      <c r="Q20" s="29"/>
    </row>
    <row r="21" spans="1:17" s="19" customFormat="1" ht="19.5" customHeight="1">
      <c r="A21" s="66" t="s">
        <v>81</v>
      </c>
      <c r="B21" s="70" t="s">
        <v>31</v>
      </c>
      <c r="C21" s="18" t="s">
        <v>2</v>
      </c>
      <c r="D21" s="18">
        <v>70</v>
      </c>
      <c r="E21" s="77">
        <f>E23*100/E25</f>
        <v>5.882352941176471</v>
      </c>
      <c r="F21" s="105"/>
      <c r="G21" s="106"/>
      <c r="H21" s="106"/>
      <c r="I21" s="106"/>
      <c r="J21" s="106"/>
      <c r="K21" s="107"/>
      <c r="L21" s="103"/>
      <c r="M21" s="103"/>
      <c r="N21" s="103"/>
      <c r="O21" s="104"/>
      <c r="P21" s="104"/>
      <c r="Q21" s="104"/>
    </row>
    <row r="22" spans="1:17" s="19" customFormat="1" ht="19.5" customHeight="1">
      <c r="A22" s="66"/>
      <c r="B22" s="69" t="s">
        <v>69</v>
      </c>
      <c r="C22" s="18"/>
      <c r="D22" s="18"/>
      <c r="E22" s="77"/>
      <c r="F22" s="105"/>
      <c r="G22" s="106"/>
      <c r="H22" s="107"/>
      <c r="I22" s="105"/>
      <c r="J22" s="106"/>
      <c r="K22" s="107"/>
      <c r="L22" s="105"/>
      <c r="M22" s="106"/>
      <c r="N22" s="107"/>
      <c r="O22" s="133"/>
      <c r="P22" s="134"/>
      <c r="Q22" s="135"/>
    </row>
    <row r="23" spans="1:19" s="24" customFormat="1" ht="19.5" customHeight="1">
      <c r="A23" s="31"/>
      <c r="B23" s="51" t="s">
        <v>53</v>
      </c>
      <c r="C23" s="26" t="s">
        <v>18</v>
      </c>
      <c r="D23" s="64"/>
      <c r="E23" s="26">
        <f>SUM(F23:Q23)</f>
        <v>1</v>
      </c>
      <c r="F23" s="116">
        <v>1</v>
      </c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8"/>
      <c r="R23" s="81" t="s">
        <v>103</v>
      </c>
      <c r="S23" s="24">
        <v>8</v>
      </c>
    </row>
    <row r="24" spans="1:18" s="24" customFormat="1" ht="19.5" customHeight="1">
      <c r="A24" s="31"/>
      <c r="B24" s="51" t="s">
        <v>32</v>
      </c>
      <c r="C24" s="26"/>
      <c r="D24" s="64"/>
      <c r="E24" s="71"/>
      <c r="F24" s="71"/>
      <c r="G24" s="71"/>
      <c r="H24" s="71"/>
      <c r="I24" s="71"/>
      <c r="J24" s="71"/>
      <c r="K24" s="71"/>
      <c r="L24" s="26"/>
      <c r="M24" s="26"/>
      <c r="N24" s="26"/>
      <c r="O24" s="27"/>
      <c r="P24" s="27"/>
      <c r="Q24" s="27"/>
      <c r="R24" s="81" t="s">
        <v>104</v>
      </c>
    </row>
    <row r="25" spans="1:19" s="19" customFormat="1" ht="19.5" customHeight="1">
      <c r="A25" s="31"/>
      <c r="B25" s="52" t="s">
        <v>51</v>
      </c>
      <c r="C25" s="26" t="s">
        <v>18</v>
      </c>
      <c r="D25" s="54"/>
      <c r="E25" s="71">
        <f>SUM(F25:Q25)</f>
        <v>17</v>
      </c>
      <c r="F25" s="116">
        <v>17</v>
      </c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81"/>
      <c r="S25" s="19">
        <v>17</v>
      </c>
    </row>
    <row r="26" spans="1:17" s="19" customFormat="1" ht="19.5" customHeight="1">
      <c r="A26" s="30" t="s">
        <v>82</v>
      </c>
      <c r="B26" s="8" t="s">
        <v>70</v>
      </c>
      <c r="C26" s="18" t="s">
        <v>2</v>
      </c>
      <c r="D26" s="36" t="s">
        <v>33</v>
      </c>
      <c r="E26" s="78">
        <f>E27*100/E28</f>
        <v>11.764705882352942</v>
      </c>
      <c r="F26" s="105"/>
      <c r="G26" s="106"/>
      <c r="H26" s="106"/>
      <c r="I26" s="106"/>
      <c r="J26" s="106"/>
      <c r="K26" s="107"/>
      <c r="L26" s="104"/>
      <c r="M26" s="104"/>
      <c r="N26" s="104"/>
      <c r="O26" s="104"/>
      <c r="P26" s="104"/>
      <c r="Q26" s="104"/>
    </row>
    <row r="27" spans="1:17" s="19" customFormat="1" ht="19.5" customHeight="1">
      <c r="A27" s="31"/>
      <c r="B27" s="53" t="s">
        <v>50</v>
      </c>
      <c r="C27" s="54"/>
      <c r="D27" s="58"/>
      <c r="E27" s="76">
        <f>SUM(F27:Q27)</f>
        <v>2</v>
      </c>
      <c r="F27" s="125">
        <v>2</v>
      </c>
      <c r="G27" s="126"/>
      <c r="H27" s="126"/>
      <c r="I27" s="126"/>
      <c r="J27" s="126"/>
      <c r="K27" s="127"/>
      <c r="L27" s="119">
        <v>0</v>
      </c>
      <c r="M27" s="120"/>
      <c r="N27" s="120"/>
      <c r="O27" s="120"/>
      <c r="P27" s="120"/>
      <c r="Q27" s="121"/>
    </row>
    <row r="28" spans="1:17" s="24" customFormat="1" ht="19.5" customHeight="1">
      <c r="A28" s="31"/>
      <c r="B28" s="52" t="s">
        <v>52</v>
      </c>
      <c r="C28" s="64"/>
      <c r="D28" s="58"/>
      <c r="E28" s="76">
        <f>SUM(F28:Q28)</f>
        <v>17</v>
      </c>
      <c r="F28" s="116">
        <v>7</v>
      </c>
      <c r="G28" s="117"/>
      <c r="H28" s="117"/>
      <c r="I28" s="117"/>
      <c r="J28" s="117"/>
      <c r="K28" s="118"/>
      <c r="L28" s="119">
        <v>10</v>
      </c>
      <c r="M28" s="120"/>
      <c r="N28" s="120"/>
      <c r="O28" s="120"/>
      <c r="P28" s="120"/>
      <c r="Q28" s="121"/>
    </row>
    <row r="29" spans="1:17" s="5" customFormat="1" ht="19.5" customHeight="1">
      <c r="A29" s="59" t="s">
        <v>88</v>
      </c>
      <c r="B29" s="2" t="s">
        <v>19</v>
      </c>
      <c r="C29" s="3" t="s">
        <v>20</v>
      </c>
      <c r="D29" s="4" t="s">
        <v>0</v>
      </c>
      <c r="E29" s="73" t="s">
        <v>1</v>
      </c>
      <c r="F29" s="110" t="s">
        <v>16</v>
      </c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</row>
    <row r="30" spans="1:17" s="5" customFormat="1" ht="19.5" customHeight="1">
      <c r="A30" s="63" t="s">
        <v>89</v>
      </c>
      <c r="B30" s="6"/>
      <c r="C30" s="7"/>
      <c r="D30" s="6"/>
      <c r="E30" s="74" t="s">
        <v>15</v>
      </c>
      <c r="F30" s="8" t="s">
        <v>3</v>
      </c>
      <c r="G30" s="8" t="s">
        <v>4</v>
      </c>
      <c r="H30" s="8" t="s">
        <v>5</v>
      </c>
      <c r="I30" s="8" t="s">
        <v>6</v>
      </c>
      <c r="J30" s="8" t="s">
        <v>7</v>
      </c>
      <c r="K30" s="8" t="s">
        <v>8</v>
      </c>
      <c r="L30" s="8" t="s">
        <v>9</v>
      </c>
      <c r="M30" s="8" t="s">
        <v>10</v>
      </c>
      <c r="N30" s="8" t="s">
        <v>11</v>
      </c>
      <c r="O30" s="8" t="s">
        <v>12</v>
      </c>
      <c r="P30" s="8" t="s">
        <v>13</v>
      </c>
      <c r="Q30" s="8" t="s">
        <v>14</v>
      </c>
    </row>
    <row r="31" spans="1:18" s="19" customFormat="1" ht="19.5" customHeight="1">
      <c r="A31" s="66" t="s">
        <v>83</v>
      </c>
      <c r="B31" s="67" t="s">
        <v>91</v>
      </c>
      <c r="C31" s="18" t="s">
        <v>2</v>
      </c>
      <c r="D31" s="36" t="s">
        <v>34</v>
      </c>
      <c r="E31" s="77">
        <f>E32*100/E33</f>
        <v>31.788079470198674</v>
      </c>
      <c r="F31" s="105"/>
      <c r="G31" s="106"/>
      <c r="H31" s="106"/>
      <c r="I31" s="106"/>
      <c r="J31" s="106"/>
      <c r="K31" s="107"/>
      <c r="L31" s="103"/>
      <c r="M31" s="103"/>
      <c r="N31" s="103"/>
      <c r="O31" s="104"/>
      <c r="P31" s="104"/>
      <c r="Q31" s="104"/>
      <c r="R31" s="19" t="s">
        <v>98</v>
      </c>
    </row>
    <row r="32" spans="1:19" s="24" customFormat="1" ht="19.5" customHeight="1">
      <c r="A32" s="31"/>
      <c r="B32" s="53" t="s">
        <v>54</v>
      </c>
      <c r="C32" s="26" t="s">
        <v>18</v>
      </c>
      <c r="D32" s="26"/>
      <c r="E32" s="80">
        <f>SUM(F32:Q32)</f>
        <v>48</v>
      </c>
      <c r="F32" s="116">
        <v>24</v>
      </c>
      <c r="G32" s="117"/>
      <c r="H32" s="118"/>
      <c r="I32" s="116">
        <v>12</v>
      </c>
      <c r="J32" s="117"/>
      <c r="K32" s="118"/>
      <c r="L32" s="116">
        <v>6</v>
      </c>
      <c r="M32" s="117"/>
      <c r="N32" s="118"/>
      <c r="O32" s="119">
        <v>6</v>
      </c>
      <c r="P32" s="120"/>
      <c r="Q32" s="121"/>
      <c r="S32" s="24">
        <v>48</v>
      </c>
    </row>
    <row r="33" spans="1:19" s="24" customFormat="1" ht="19.5" customHeight="1">
      <c r="A33" s="31"/>
      <c r="B33" s="53" t="s">
        <v>55</v>
      </c>
      <c r="C33" s="26" t="s">
        <v>18</v>
      </c>
      <c r="D33" s="26"/>
      <c r="E33" s="80">
        <f>SUM(F33:Q33)</f>
        <v>151</v>
      </c>
      <c r="F33" s="116">
        <v>38</v>
      </c>
      <c r="G33" s="117"/>
      <c r="H33" s="118"/>
      <c r="I33" s="116">
        <v>27</v>
      </c>
      <c r="J33" s="117"/>
      <c r="K33" s="118"/>
      <c r="L33" s="116">
        <v>29</v>
      </c>
      <c r="M33" s="117"/>
      <c r="N33" s="118"/>
      <c r="O33" s="119">
        <v>57</v>
      </c>
      <c r="P33" s="120"/>
      <c r="Q33" s="121"/>
      <c r="S33" s="24">
        <v>151</v>
      </c>
    </row>
    <row r="34" spans="1:17" s="19" customFormat="1" ht="19.5" customHeight="1">
      <c r="A34" s="30" t="s">
        <v>84</v>
      </c>
      <c r="B34" s="8" t="s">
        <v>71</v>
      </c>
      <c r="C34" s="18" t="s">
        <v>2</v>
      </c>
      <c r="D34" s="36" t="s">
        <v>92</v>
      </c>
      <c r="E34" s="77">
        <f>E35*100/E36</f>
        <v>25.806451612903224</v>
      </c>
      <c r="F34" s="105"/>
      <c r="G34" s="106"/>
      <c r="H34" s="106"/>
      <c r="I34" s="106"/>
      <c r="J34" s="106"/>
      <c r="K34" s="107"/>
      <c r="L34" s="103"/>
      <c r="M34" s="103"/>
      <c r="N34" s="103"/>
      <c r="O34" s="104"/>
      <c r="P34" s="104"/>
      <c r="Q34" s="104"/>
    </row>
    <row r="35" spans="1:20" s="19" customFormat="1" ht="19.5" customHeight="1">
      <c r="A35" s="31"/>
      <c r="B35" s="53" t="s">
        <v>56</v>
      </c>
      <c r="C35" s="20" t="s">
        <v>18</v>
      </c>
      <c r="D35" s="26"/>
      <c r="E35" s="80">
        <f>SUM(F35:Q35)</f>
        <v>152</v>
      </c>
      <c r="F35" s="83">
        <v>11</v>
      </c>
      <c r="G35" s="84">
        <v>14</v>
      </c>
      <c r="H35" s="85">
        <v>11</v>
      </c>
      <c r="I35" s="83">
        <v>9</v>
      </c>
      <c r="J35" s="84">
        <v>10</v>
      </c>
      <c r="K35" s="85">
        <v>13</v>
      </c>
      <c r="L35" s="71">
        <v>26</v>
      </c>
      <c r="M35" s="71">
        <v>16</v>
      </c>
      <c r="N35" s="71">
        <v>19</v>
      </c>
      <c r="O35" s="71">
        <v>11</v>
      </c>
      <c r="P35" s="71">
        <v>12</v>
      </c>
      <c r="Q35" s="96">
        <v>0</v>
      </c>
      <c r="S35" s="19">
        <v>151</v>
      </c>
      <c r="T35" s="19" t="s">
        <v>94</v>
      </c>
    </row>
    <row r="36" spans="1:19" s="24" customFormat="1" ht="19.5" customHeight="1">
      <c r="A36" s="31"/>
      <c r="B36" s="53" t="s">
        <v>57</v>
      </c>
      <c r="C36" s="20" t="s">
        <v>18</v>
      </c>
      <c r="D36" s="26"/>
      <c r="E36" s="80">
        <f>SUM(F36:Q36)</f>
        <v>589</v>
      </c>
      <c r="F36" s="28">
        <v>57</v>
      </c>
      <c r="G36" s="28">
        <v>65</v>
      </c>
      <c r="H36" s="28">
        <v>57</v>
      </c>
      <c r="I36" s="28">
        <v>52</v>
      </c>
      <c r="J36" s="28">
        <v>51</v>
      </c>
      <c r="K36" s="28">
        <v>41</v>
      </c>
      <c r="L36" s="28">
        <v>54</v>
      </c>
      <c r="M36" s="28">
        <v>69</v>
      </c>
      <c r="N36" s="28">
        <v>53</v>
      </c>
      <c r="O36" s="28">
        <v>45</v>
      </c>
      <c r="P36" s="28">
        <v>45</v>
      </c>
      <c r="Q36" s="99">
        <v>0</v>
      </c>
      <c r="S36" s="24">
        <v>634</v>
      </c>
    </row>
    <row r="37" spans="1:17" s="5" customFormat="1" ht="19.5" customHeight="1">
      <c r="A37" s="30" t="s">
        <v>85</v>
      </c>
      <c r="B37" s="8" t="s">
        <v>72</v>
      </c>
      <c r="C37" s="18" t="s">
        <v>2</v>
      </c>
      <c r="D37" s="56" t="s">
        <v>35</v>
      </c>
      <c r="E37" s="77">
        <f>E38*100/E39</f>
        <v>6.840390879478828</v>
      </c>
      <c r="F37" s="105"/>
      <c r="G37" s="106"/>
      <c r="H37" s="106"/>
      <c r="I37" s="106"/>
      <c r="J37" s="106"/>
      <c r="K37" s="107"/>
      <c r="L37" s="103"/>
      <c r="M37" s="103"/>
      <c r="N37" s="103"/>
      <c r="O37" s="104"/>
      <c r="P37" s="104"/>
      <c r="Q37" s="104"/>
    </row>
    <row r="38" spans="1:17" ht="19.5" customHeight="1">
      <c r="A38" s="31"/>
      <c r="B38" s="47" t="s">
        <v>58</v>
      </c>
      <c r="C38" s="26"/>
      <c r="D38" s="26"/>
      <c r="E38" s="80">
        <f>SUM(F38:Q38)</f>
        <v>21</v>
      </c>
      <c r="F38" s="72">
        <v>1</v>
      </c>
      <c r="G38" s="72">
        <v>2</v>
      </c>
      <c r="H38" s="72">
        <v>4</v>
      </c>
      <c r="I38" s="71">
        <v>3</v>
      </c>
      <c r="J38" s="71">
        <v>2</v>
      </c>
      <c r="K38" s="71">
        <v>1</v>
      </c>
      <c r="L38" s="28">
        <v>2</v>
      </c>
      <c r="M38" s="28">
        <v>1</v>
      </c>
      <c r="N38" s="28">
        <v>1</v>
      </c>
      <c r="O38" s="28">
        <v>1</v>
      </c>
      <c r="P38" s="28">
        <v>3</v>
      </c>
      <c r="Q38" s="99">
        <v>0</v>
      </c>
    </row>
    <row r="39" spans="1:17" ht="19.5" customHeight="1">
      <c r="A39" s="31"/>
      <c r="B39" s="47" t="s">
        <v>59</v>
      </c>
      <c r="C39" s="26"/>
      <c r="D39" s="26"/>
      <c r="E39" s="80">
        <f>SUM(F39:Q39)</f>
        <v>307</v>
      </c>
      <c r="F39" s="71">
        <v>28</v>
      </c>
      <c r="G39" s="71">
        <v>30</v>
      </c>
      <c r="H39" s="71">
        <v>36</v>
      </c>
      <c r="I39" s="71">
        <v>34</v>
      </c>
      <c r="J39" s="71">
        <v>32</v>
      </c>
      <c r="K39" s="71">
        <v>18</v>
      </c>
      <c r="L39" s="71">
        <v>20</v>
      </c>
      <c r="M39" s="71">
        <v>19</v>
      </c>
      <c r="N39" s="71">
        <v>32</v>
      </c>
      <c r="O39" s="71">
        <v>28</v>
      </c>
      <c r="P39" s="71">
        <v>30</v>
      </c>
      <c r="Q39" s="96">
        <v>0</v>
      </c>
    </row>
    <row r="40" spans="1:17" s="5" customFormat="1" ht="19.5" customHeight="1">
      <c r="A40" s="30" t="s">
        <v>86</v>
      </c>
      <c r="B40" s="8" t="s">
        <v>36</v>
      </c>
      <c r="C40" s="18" t="s">
        <v>2</v>
      </c>
      <c r="D40" s="56" t="s">
        <v>38</v>
      </c>
      <c r="E40" s="77">
        <f>E43*100/E45</f>
        <v>0</v>
      </c>
      <c r="F40" s="122"/>
      <c r="G40" s="123"/>
      <c r="H40" s="123"/>
      <c r="I40" s="123"/>
      <c r="J40" s="123"/>
      <c r="K40" s="124"/>
      <c r="L40" s="103"/>
      <c r="M40" s="103"/>
      <c r="N40" s="103"/>
      <c r="O40" s="104"/>
      <c r="P40" s="104"/>
      <c r="Q40" s="104"/>
    </row>
    <row r="41" spans="1:17" s="5" customFormat="1" ht="19.5" customHeight="1">
      <c r="A41" s="30"/>
      <c r="B41" s="8" t="s">
        <v>73</v>
      </c>
      <c r="C41" s="18"/>
      <c r="D41" s="18"/>
      <c r="E41" s="77"/>
      <c r="F41" s="49"/>
      <c r="G41" s="49"/>
      <c r="H41" s="49"/>
      <c r="I41" s="49"/>
      <c r="J41" s="49"/>
      <c r="K41" s="49"/>
      <c r="L41" s="49"/>
      <c r="M41" s="49"/>
      <c r="N41" s="49"/>
      <c r="O41" s="50"/>
      <c r="P41" s="50"/>
      <c r="Q41" s="50"/>
    </row>
    <row r="42" spans="1:17" ht="19.5" customHeight="1">
      <c r="A42" s="31"/>
      <c r="B42" s="52" t="s">
        <v>62</v>
      </c>
      <c r="C42" s="26"/>
      <c r="D42" s="26"/>
      <c r="E42" s="76"/>
      <c r="F42" s="28"/>
      <c r="G42" s="28"/>
      <c r="H42" s="28"/>
      <c r="I42" s="28"/>
      <c r="J42" s="28"/>
      <c r="K42" s="28"/>
      <c r="L42" s="28"/>
      <c r="M42" s="28"/>
      <c r="N42" s="28"/>
      <c r="O42" s="29"/>
      <c r="P42" s="29"/>
      <c r="Q42" s="29"/>
    </row>
    <row r="43" spans="1:17" ht="19.5" customHeight="1">
      <c r="A43" s="31"/>
      <c r="B43" s="52" t="s">
        <v>37</v>
      </c>
      <c r="C43" s="26"/>
      <c r="D43" s="26"/>
      <c r="E43" s="76">
        <f>SUM(F43:Q43)</f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6">
        <v>0</v>
      </c>
      <c r="M43" s="26">
        <v>0</v>
      </c>
      <c r="N43" s="26">
        <v>0</v>
      </c>
      <c r="O43" s="71">
        <v>0</v>
      </c>
      <c r="P43" s="71">
        <v>0</v>
      </c>
      <c r="Q43" s="96">
        <v>0</v>
      </c>
    </row>
    <row r="44" spans="1:17" ht="19.5" customHeight="1">
      <c r="A44" s="31"/>
      <c r="B44" s="52" t="s">
        <v>63</v>
      </c>
      <c r="C44" s="26"/>
      <c r="D44" s="26"/>
      <c r="E44" s="76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99"/>
    </row>
    <row r="45" spans="1:17" ht="19.5" customHeight="1">
      <c r="A45" s="31"/>
      <c r="B45" s="52" t="s">
        <v>60</v>
      </c>
      <c r="C45" s="26"/>
      <c r="D45" s="26"/>
      <c r="E45" s="76">
        <f>SUM(F45:Q45)</f>
        <v>7</v>
      </c>
      <c r="F45" s="28">
        <v>0</v>
      </c>
      <c r="G45" s="28">
        <v>1</v>
      </c>
      <c r="H45" s="28">
        <v>1</v>
      </c>
      <c r="I45" s="28">
        <v>1</v>
      </c>
      <c r="J45" s="28">
        <v>2</v>
      </c>
      <c r="K45" s="28">
        <v>0</v>
      </c>
      <c r="L45" s="28">
        <v>0</v>
      </c>
      <c r="M45" s="28">
        <v>0</v>
      </c>
      <c r="N45" s="28">
        <v>1</v>
      </c>
      <c r="O45" s="28">
        <v>0</v>
      </c>
      <c r="P45" s="28">
        <v>1</v>
      </c>
      <c r="Q45" s="99">
        <v>0</v>
      </c>
    </row>
    <row r="46" spans="1:17" s="5" customFormat="1" ht="19.5" customHeight="1">
      <c r="A46" s="55" t="s">
        <v>87</v>
      </c>
      <c r="B46" s="17" t="s">
        <v>74</v>
      </c>
      <c r="C46" s="57" t="s">
        <v>65</v>
      </c>
      <c r="D46" s="16" t="s">
        <v>39</v>
      </c>
      <c r="E46" s="87">
        <f>E47*1000/E48</f>
        <v>15.508021390374331</v>
      </c>
      <c r="F46" s="130"/>
      <c r="G46" s="131"/>
      <c r="H46" s="131"/>
      <c r="I46" s="131"/>
      <c r="J46" s="131"/>
      <c r="K46" s="132"/>
      <c r="L46" s="128"/>
      <c r="M46" s="128"/>
      <c r="N46" s="128"/>
      <c r="O46" s="129"/>
      <c r="P46" s="129"/>
      <c r="Q46" s="129"/>
    </row>
    <row r="47" spans="1:17" ht="19.5" customHeight="1">
      <c r="A47" s="9"/>
      <c r="B47" s="14" t="s">
        <v>61</v>
      </c>
      <c r="C47" s="15" t="s">
        <v>24</v>
      </c>
      <c r="D47" s="11"/>
      <c r="E47" s="80">
        <f>SUM(F47:Q47)</f>
        <v>29</v>
      </c>
      <c r="F47" s="90">
        <v>2</v>
      </c>
      <c r="G47" s="91">
        <v>5</v>
      </c>
      <c r="H47" s="91">
        <v>2</v>
      </c>
      <c r="I47" s="91">
        <v>2</v>
      </c>
      <c r="J47" s="91">
        <v>1</v>
      </c>
      <c r="K47" s="92">
        <v>3</v>
      </c>
      <c r="L47" s="48">
        <v>2</v>
      </c>
      <c r="M47" s="48">
        <v>3</v>
      </c>
      <c r="N47" s="48">
        <v>4</v>
      </c>
      <c r="O47" s="89">
        <v>2</v>
      </c>
      <c r="P47" s="89">
        <v>3</v>
      </c>
      <c r="Q47" s="101">
        <v>0</v>
      </c>
    </row>
    <row r="48" spans="1:17" ht="19.5" customHeight="1">
      <c r="A48" s="9"/>
      <c r="B48" s="14" t="s">
        <v>64</v>
      </c>
      <c r="C48" s="15" t="s">
        <v>24</v>
      </c>
      <c r="D48" s="11"/>
      <c r="E48" s="80">
        <f>SUM(F48:Q48)</f>
        <v>1870</v>
      </c>
      <c r="F48" s="95">
        <v>169</v>
      </c>
      <c r="G48" s="93">
        <v>182</v>
      </c>
      <c r="H48" s="93">
        <v>182</v>
      </c>
      <c r="I48" s="93">
        <v>176</v>
      </c>
      <c r="J48" s="93">
        <v>125</v>
      </c>
      <c r="K48" s="94">
        <v>141</v>
      </c>
      <c r="L48" s="88">
        <v>147</v>
      </c>
      <c r="M48" s="88">
        <v>190</v>
      </c>
      <c r="N48" s="88">
        <v>193</v>
      </c>
      <c r="O48" s="89">
        <v>177</v>
      </c>
      <c r="P48" s="89">
        <v>188</v>
      </c>
      <c r="Q48" s="101">
        <v>0</v>
      </c>
    </row>
    <row r="49" spans="1:2" ht="19.5" customHeight="1">
      <c r="A49" s="60"/>
      <c r="B49" s="12"/>
    </row>
    <row r="50" ht="19.5" customHeight="1">
      <c r="B50" s="5"/>
    </row>
  </sheetData>
  <sheetProtection/>
  <mergeCells count="63">
    <mergeCell ref="F4:K4"/>
    <mergeCell ref="I32:K32"/>
    <mergeCell ref="F7:K7"/>
    <mergeCell ref="L21:N21"/>
    <mergeCell ref="O21:Q21"/>
    <mergeCell ref="F13:Q13"/>
    <mergeCell ref="F21:K21"/>
    <mergeCell ref="F15:H15"/>
    <mergeCell ref="I15:K15"/>
    <mergeCell ref="F18:H18"/>
    <mergeCell ref="L28:Q28"/>
    <mergeCell ref="L27:Q27"/>
    <mergeCell ref="F25:Q25"/>
    <mergeCell ref="L22:N22"/>
    <mergeCell ref="O22:Q22"/>
    <mergeCell ref="F23:Q23"/>
    <mergeCell ref="L46:N46"/>
    <mergeCell ref="O46:Q46"/>
    <mergeCell ref="F33:H33"/>
    <mergeCell ref="I33:K33"/>
    <mergeCell ref="F26:K26"/>
    <mergeCell ref="L34:N34"/>
    <mergeCell ref="L31:N31"/>
    <mergeCell ref="O31:Q31"/>
    <mergeCell ref="F46:K46"/>
    <mergeCell ref="F29:Q29"/>
    <mergeCell ref="F40:K40"/>
    <mergeCell ref="F27:K27"/>
    <mergeCell ref="F28:K28"/>
    <mergeCell ref="O34:Q34"/>
    <mergeCell ref="F37:K37"/>
    <mergeCell ref="F34:K34"/>
    <mergeCell ref="L40:N40"/>
    <mergeCell ref="O40:Q40"/>
    <mergeCell ref="F32:H32"/>
    <mergeCell ref="F31:K31"/>
    <mergeCell ref="L26:N26"/>
    <mergeCell ref="O26:Q26"/>
    <mergeCell ref="L37:N37"/>
    <mergeCell ref="O37:Q37"/>
    <mergeCell ref="F14:Q14"/>
    <mergeCell ref="L33:N33"/>
    <mergeCell ref="O33:Q33"/>
    <mergeCell ref="L32:N32"/>
    <mergeCell ref="O32:Q32"/>
    <mergeCell ref="I18:K18"/>
    <mergeCell ref="F22:H22"/>
    <mergeCell ref="I22:K22"/>
    <mergeCell ref="A1:Q1"/>
    <mergeCell ref="F2:Q2"/>
    <mergeCell ref="L4:N4"/>
    <mergeCell ref="O4:Q4"/>
    <mergeCell ref="F11:H11"/>
    <mergeCell ref="I11:K11"/>
    <mergeCell ref="L15:N15"/>
    <mergeCell ref="O15:Q15"/>
    <mergeCell ref="L11:N11"/>
    <mergeCell ref="O11:Q11"/>
    <mergeCell ref="L7:N7"/>
    <mergeCell ref="O7:Q7"/>
    <mergeCell ref="L18:N18"/>
    <mergeCell ref="O18:Q18"/>
    <mergeCell ref="F17:Q17"/>
  </mergeCells>
  <hyperlinks>
    <hyperlink ref="B4" r:id="rId1" display="ร้อยละการตายของผู้ป่วยโรคหลอดเลือดสมอง  (K-HDC)"/>
    <hyperlink ref="B7" r:id="rId2" display="ร้อยละการตายผู้ป่วยติดเชื้อในกระแสเลือดแบบรุนแรงชนิด community-acquired (K-HDC)"/>
    <hyperlink ref="B15" r:id="rId3" display="อัตราตายจากโรคหลอดเลือดหัวใจ (K-HDC)"/>
    <hyperlink ref="B21" r:id="rId4" display="ร้อยละผู้ป่วยโรคกล้ามเนื้อหัวใจตายเฉียบพลันชนิด STEMI ได้รับยาละลายลิ่มเลือด "/>
    <hyperlink ref="B31" r:id="rId5" display="ร้อยละของการตายจาก Sepsis /septic shock (K-HDC) community+hospital-acquired"/>
  </hyperlink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msl</dc:creator>
  <cp:keywords/>
  <dc:description/>
  <cp:lastModifiedBy>MO</cp:lastModifiedBy>
  <cp:lastPrinted>2018-01-15T04:25:59Z</cp:lastPrinted>
  <dcterms:created xsi:type="dcterms:W3CDTF">2010-03-23T06:57:41Z</dcterms:created>
  <dcterms:modified xsi:type="dcterms:W3CDTF">2018-11-19T03:11:39Z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